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Sheet1!$A$8:$AM$56</definedName>
    <definedName name="_xlnm.Print_Area" localSheetId="0">Sheet1!$A$1:$AM$43</definedName>
  </definedNames>
  <calcPr calcId="124519"/>
</workbook>
</file>

<file path=xl/calcChain.xml><?xml version="1.0" encoding="utf-8"?>
<calcChain xmlns="http://schemas.openxmlformats.org/spreadsheetml/2006/main">
  <c r="AG47" i="1"/>
  <c r="AH47" s="1"/>
  <c r="AG48"/>
  <c r="AH48" s="1"/>
  <c r="AG46"/>
  <c r="AH46" s="1"/>
  <c r="AJ49"/>
  <c r="AK49" s="1"/>
  <c r="AJ44"/>
  <c r="AK44" s="1"/>
  <c r="AJ37"/>
  <c r="AK37" s="1"/>
  <c r="AJ31"/>
  <c r="AK31" s="1"/>
  <c r="AJ27"/>
  <c r="AK27" s="1"/>
  <c r="AJ25"/>
  <c r="AK25" s="1"/>
  <c r="AJ15"/>
  <c r="AK15" s="1"/>
  <c r="AD41"/>
  <c r="AE41" s="1"/>
  <c r="AD40"/>
  <c r="AE40" s="1"/>
  <c r="AD39"/>
  <c r="AE39" s="1"/>
  <c r="AD38"/>
  <c r="AE38" s="1"/>
  <c r="AD37"/>
  <c r="AE37" s="1"/>
  <c r="AD32"/>
  <c r="AE32" s="1"/>
  <c r="AD31"/>
  <c r="AE31" s="1"/>
  <c r="AD30"/>
  <c r="AE30" s="1"/>
  <c r="AD29"/>
  <c r="AE29" s="1"/>
  <c r="AD27"/>
  <c r="AE27" s="1"/>
  <c r="AD25"/>
  <c r="AE25" s="1"/>
  <c r="AD19"/>
  <c r="AE19" s="1"/>
  <c r="AD15"/>
  <c r="AE15" s="1"/>
  <c r="AD14"/>
  <c r="AE14" s="1"/>
  <c r="AA42"/>
  <c r="AB42" s="1"/>
  <c r="X32"/>
  <c r="Y32" s="1"/>
  <c r="X9"/>
  <c r="Y9" s="1"/>
  <c r="U39"/>
  <c r="V39" s="1"/>
  <c r="U37"/>
  <c r="V37" s="1"/>
  <c r="U36"/>
  <c r="V36" s="1"/>
  <c r="U20"/>
  <c r="V20" s="1"/>
  <c r="U13"/>
  <c r="V13" s="1"/>
  <c r="R52"/>
  <c r="S52" s="1"/>
  <c r="R35"/>
  <c r="S35" s="1"/>
  <c r="R9"/>
  <c r="S9" s="1"/>
  <c r="O31"/>
  <c r="P31" s="1"/>
  <c r="O45"/>
  <c r="P45" s="1"/>
  <c r="O44"/>
  <c r="P44" s="1"/>
  <c r="O43"/>
  <c r="P43" s="1"/>
  <c r="O37"/>
  <c r="P37" s="1"/>
  <c r="O33"/>
  <c r="P33" s="1"/>
  <c r="O28"/>
  <c r="P28" s="1"/>
  <c r="O27"/>
  <c r="P27" s="1"/>
  <c r="O26"/>
  <c r="P26" s="1"/>
  <c r="O25"/>
  <c r="P25" s="1"/>
  <c r="O24"/>
  <c r="P24" s="1"/>
  <c r="O23"/>
  <c r="P23" s="1"/>
  <c r="O19"/>
  <c r="P19" s="1"/>
  <c r="O15"/>
  <c r="P15" s="1"/>
  <c r="O11"/>
  <c r="P11" s="1"/>
  <c r="O10"/>
  <c r="P10" s="1"/>
  <c r="L51"/>
  <c r="M51" s="1"/>
  <c r="L37"/>
  <c r="M37" s="1"/>
  <c r="L19"/>
  <c r="M19" s="1"/>
  <c r="I44"/>
  <c r="J44" s="1"/>
  <c r="I43"/>
  <c r="J43" s="1"/>
  <c r="I42"/>
  <c r="J42" s="1"/>
  <c r="I29"/>
  <c r="J29" s="1"/>
  <c r="I27"/>
  <c r="J27" s="1"/>
  <c r="I26"/>
  <c r="J26" s="1"/>
  <c r="I25"/>
  <c r="J25" s="1"/>
  <c r="I24"/>
  <c r="J24" s="1"/>
  <c r="I23"/>
  <c r="J23" s="1"/>
  <c r="I14"/>
  <c r="J14" s="1"/>
  <c r="I3" i="2"/>
  <c r="J12"/>
  <c r="J13"/>
  <c r="J14"/>
  <c r="J15"/>
  <c r="J16"/>
  <c r="J17"/>
  <c r="J18"/>
  <c r="J19"/>
  <c r="J20"/>
  <c r="J21"/>
  <c r="J22"/>
  <c r="J23"/>
  <c r="J11"/>
  <c r="I23"/>
  <c r="I22"/>
  <c r="I21"/>
  <c r="I20"/>
  <c r="I19"/>
  <c r="I18"/>
  <c r="I17"/>
  <c r="I16"/>
  <c r="I15"/>
  <c r="I14"/>
  <c r="I13"/>
  <c r="I11"/>
  <c r="I12"/>
  <c r="J4"/>
  <c r="J5"/>
  <c r="J6"/>
  <c r="J2"/>
  <c r="I2"/>
  <c r="I4"/>
  <c r="I5"/>
  <c r="I6"/>
  <c r="I1"/>
</calcChain>
</file>

<file path=xl/sharedStrings.xml><?xml version="1.0" encoding="utf-8"?>
<sst xmlns="http://schemas.openxmlformats.org/spreadsheetml/2006/main" count="227" uniqueCount="95">
  <si>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</si>
  <si>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</si>
  <si>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</si>
  <si>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</si>
  <si>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</si>
  <si>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</si>
  <si>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</si>
  <si>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</si>
  <si>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</si>
  <si>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</si>
  <si>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Կցորդներ /Կցորդ ֆուրգոն ՊՖԽ-1/</t>
  </si>
  <si>
    <t>Կցորդ-ցիստեռններ /Ջրի կցորդ ՑՎ-1,2/</t>
  </si>
  <si>
    <t>Կցորդներ /Կցորդ պահեստ ՊՍ-2/</t>
  </si>
  <si>
    <t>Դաշտային խոհանոց /Կցորդ խոհանոց/</t>
  </si>
  <si>
    <t>Խոհանոցային սարքեր /Տեղափոխվող սալօջախ-ՊՊ-40/</t>
  </si>
  <si>
    <t>Խմելու ջրի տարաներ /Տեղափոխվող ցիստեռն ՑՎ-4/</t>
  </si>
  <si>
    <t>Խոհանոցային սարքեր /ԴՄՀԳ/</t>
  </si>
  <si>
    <t>Էլեկտրոնային տեխնիկական կշեռքներ /Սեղանի  կշեռք  էլեկտրոնային 32 կգ/</t>
  </si>
  <si>
    <t>Էլեկտրոնային տեխնիկական կշեռքներ /Ապրանքային  կշեռք  էլեկտրոնային 600կգ/</t>
  </si>
  <si>
    <t>Սառնարաններ /Սառնարան խցիկ 1,5տ/</t>
  </si>
  <si>
    <t>Սառնարաններ /Սառնարան խցիկ 3տ/</t>
  </si>
  <si>
    <t>Ջեռուցիչ սալիկներ /Էլեկտրական սալօջախ 1 կոնֆորանի/</t>
  </si>
  <si>
    <t>Ջեռուցիչ սալիկներ /Էլ. Սալօջախ 3 կոնֆորանի , ջեռոցով/</t>
  </si>
  <si>
    <t>Ջեռուցիչ սալիկներ /Էլ. Սալօջախ 4 կոնֆորանի , ջեռոցով/</t>
  </si>
  <si>
    <t>Ճաշարաններում օգտագործվող սարքեր /Կաթսա էլ. ԿՊԷ-60/</t>
  </si>
  <si>
    <t>Ճաշարաններում օգտագործվող սարքեր /Կաթսա էլ. ԿՊԷ-100/</t>
  </si>
  <si>
    <t>Ճաշարաններում օգտագործվող սարքեր /Կաթսա էլ. ԿՊԷ-160/</t>
  </si>
  <si>
    <t>Ճաշարաններում օգտագործվող սարքեր /Կաթսա էլ. ԿՊԷ-250/</t>
  </si>
  <si>
    <t>Ճաշարաններում օգտագործվող սարքեր /Էլեկտրական թավա/</t>
  </si>
  <si>
    <t>Ճաշարաններում օգտագործվող սարքեր /Ինքնասպասարկման հոսքագիծ/</t>
  </si>
  <si>
    <t>Ընդհանուր գին /նախահաշվային/</t>
  </si>
  <si>
    <t>Հավելված 1</t>
  </si>
  <si>
    <t>ԱԼՖԱ-ՖԱՐՄ ԻՄՊՈՐՏ ՓԲԸ</t>
  </si>
  <si>
    <t>Արֆարմացիա ՓԲԸ</t>
  </si>
  <si>
    <t>Վագա ֆարմ ՍՊԸ</t>
  </si>
  <si>
    <t>Արփիմեդ ՍՊԸ</t>
  </si>
  <si>
    <t>Եվրոֆարմ ՍՊԸ</t>
  </si>
  <si>
    <t>ԼԵՅԿՈԱԼԵՔՍ ՍՊԸ</t>
  </si>
  <si>
    <t>Ռիխտեր-լամբրոն ՀՁ ՍՊԸ</t>
  </si>
  <si>
    <t>ԻնտերմեդՍՊԸ</t>
  </si>
  <si>
    <t>«ՀՀ ՊՆ ՆՏԱԴ-ԳՀԱՊՁԲ-9/5»  ծածկագրով ընթացակարգի գների ամփոփում</t>
  </si>
  <si>
    <t>Նատալի ֆարմ ՍՊԸ</t>
  </si>
  <si>
    <t>Այլ դեղորայք /Հիդրօքսիէթիլօսլա hydroxyethyl starch/</t>
  </si>
  <si>
    <t>Այլ դեղորայք /Նեոստիգմին (նեոստիգմինի մեթիլսուլֆատ) neostigmine (neostigmine methylsulfate)/</t>
  </si>
  <si>
    <t>Այլ դեղորայք /Ֆենիլէֆրին (ֆենիլէֆրինի հիդրոքլորիդ ) phenylephrine (phenylephrine hydrochloride)/</t>
  </si>
  <si>
    <t>Այլ դեղորայք /Սեխածառի չորացրած կաթնահյու թlatex exsicco papayaeae//</t>
  </si>
  <si>
    <t>Այլ դեղորայք /Ֆենազեպամ phenazepam/</t>
  </si>
  <si>
    <t>Այլ դեղորայք /Քլորդիազեպօքսիդ chlordiazepoxide//</t>
  </si>
  <si>
    <t>Այլ դեղորայք /Պանտոպրազոլ (պանտոպրազոլի նատրիումական սեսկվիհիդրատ) pantoprazole (pantoprazole sodium sesquihydrate)/</t>
  </si>
  <si>
    <t>Այլ դեղորայք /Պրեգաբալին pregabalin/</t>
  </si>
  <si>
    <t>Այլ դեղորայք /Ամբրօքսոլ (ամբրօքսոլի հիդրոքլորիդ), գլիցիրիզինաթթվի տրինատրիումական աղ (նատրիումի գլիցիրիզինատ), թերմոպսիսի հանուկ, նատրիումի հիդրոկարբոնատ ambroxol (ambroxol hydrochloride), glycyrrhizinic acid trisodium (sodium glycyrrhizinate), thermopsis extract, sodium hydrocarbonate/</t>
  </si>
  <si>
    <t>Այլ դեղորայք /Դինատրիումի ադենոզին տրիֆոսֆատի տրիհիդրատ, կոկարբօքսիլազ, ցիանոկոբալամին, նիկոտինամիդ disodium adenosine triphosphate trihydrate, cocarboxylase, cyanocobalamin, nicotinamide/</t>
  </si>
  <si>
    <t>Այլ դեղորայք /Ուրսոդեօքսիխոլաթթու ursodeoxycholic acid/</t>
  </si>
  <si>
    <t>Այլ դեղորայք /Էսցիտալոպրամ (էսցիտալոպրամի օքսալատ) escitalopram (escitalopram oxalate)/</t>
  </si>
  <si>
    <t>Այլ դեղորայք /Արիպիպրազոլ aripiprazole/</t>
  </si>
  <si>
    <t>Էրիտրոպոետին ալֆա b03xa /Էպոետին բետա epoetin beta/</t>
  </si>
  <si>
    <t>Հորթի արյան սպիտակուցազերծ ածանցյալ B06AB /Արյունատրամալուծիչ սպիտակուցազերծ` հորթի արյունից, hemodialysate protein-free from calves’ blood/</t>
  </si>
  <si>
    <t xml:space="preserve">Հորթի արյան սպիտակուցազերծ ածանցյալ B06AB 
/Արյունատրամալուծիչ սպիտակուցազերծ` հորթի արյունից, hemodialysate protein-free from calves blood/
</t>
  </si>
  <si>
    <t xml:space="preserve">Հորթի արյան սպիտակուցազերծ ածանցյալ B06AB 
/Արյունատրամալուծիչ սպիտակուցազերծ` հորթի արյունից, hemodialysate protein-free from calves’ blood/
</t>
  </si>
  <si>
    <t xml:space="preserve">Հորթի արյան սպիտակուցազերծ ածանցյալ B06AB
/Արյունատրամալուծիչ սպիտակուցազերծ` հորթի արյունից hemodialysate protein- free from calves’ blood/
</t>
  </si>
  <si>
    <t xml:space="preserve">Հորթի արյան սպիտակուցազերծ ածանցյալ B06AB
/Հորթի արյան սպիտակուցազերծ ածանցյալ deproteinised haemoderivate of calf blood/
</t>
  </si>
  <si>
    <t xml:space="preserve">Հորթի արյան սպիտակուցազերծ ածանցյալ B06AB
/Արյունատրամալուծիչ սպիտակուցազերծ հորթի արյունից hemodialysate protein-free from calves' blood/
</t>
  </si>
  <si>
    <t>Վինպոցետին N06BX18 /Վինպոցետին, vinpocetine/</t>
  </si>
  <si>
    <t xml:space="preserve">Բետահիստին (բետահիստինի դիհիդրոքլորիդ) N07CA01
/Բետահիստին (բետահիստինի դիհիդրոքլորիդ) betahistine (betahistine dihydrochloride)/
</t>
  </si>
  <si>
    <t>Թիոկտաթթու (ալֆա- լիպոյաթթու) A16AX01, A05BA /Թիոկտաթթու, thioctic acid/</t>
  </si>
  <si>
    <t>Թիոկտաթթու (ալֆա- լիպոյաթթու) A16AX01, A05BA /Թիոկտաթթու tioctic acid/</t>
  </si>
  <si>
    <t>Ֆոսֆոլիպիդներ (էսենցիալ)-ԷՖԼ A05C /Ֆոսֆոլիպիդներ (էսենցիալ)-ԷՖԼ, phospholipids (essential)-EPL/</t>
  </si>
  <si>
    <t>Ֆոսֆոլիպիդներ (էսենցիալ)-ԷՖԼ A05C /Էսենցիալ ֆոսֆոլիպիդներ,essential phospholipids/</t>
  </si>
  <si>
    <t>Կլոզապին - N05AH02 /Կլոզապին clozapine/</t>
  </si>
  <si>
    <t>Ռիսպերիդոն - N05AX08 /Ռիսպերիդոն risperidone/</t>
  </si>
  <si>
    <t>Լևոմեպրոմազին - N05AA02 /Լևոմեպրոմազին levomepromazine/</t>
  </si>
  <si>
    <t>Լևոմեպրոմազին - N05AA02 /Լևոմեպրոմազին (լևոմեպրոմազինի մալեատ ) levomepromazine (levomepromazine maleate)/</t>
  </si>
  <si>
    <t xml:space="preserve">Էթիլմեթիլհիդրօքսիպիրիդինի սուկցինատ-N07XX 
/Էթիլմեթիլհիդրօքսիպիրիդինի սուկցինատ ethylmethylhydroxypiridine succinat/
</t>
  </si>
  <si>
    <t>Տրամադոլ (տրամադոլի հիդրոքլորիդ)-N02AX02 /Տրամադոլ (տրամադոլի հիդրոքլորիդ) tramadol (tramadol hydrochloride)/</t>
  </si>
  <si>
    <t xml:space="preserve">Պոլիվինիլպիրոլիդոն, նատրիումի քլորիդ, կալիումի քլորիդ, կալցիումի քլորիդ, մագնեզիումի քլորիդ, նատրիումի հիդրոկարբոնատ  B05AA
/Նատրիումի քլորիդ, կալիումի քլորիդ, մագնեզիումի քլորիդ, նատրիումի ացետատ, նատրիումի գլյուկոնատ, sodium chloride, potassium chloride, magnesium chloride, sodium acetate, sodium gluconate/
</t>
  </si>
  <si>
    <t xml:space="preserve"> Քրտնարտադրության դեմ կիրառվող միջոցներ
/Բորաթթու, կապարի ացետատ, նատրիումի տետրաբորատ, տալկ, սալիցիլաթթու, ցինկի օքսիդ, անանուխի յուղ, հեքսամեթիլեն տետրամին, ֆորմալդեհիդի լուծույթ boric acid, lead acetate, sodium tetraborate, talc, salicylic acid, zinc oxide, oleum menthae, hexamethylene-tetramine, formaldehyde solution/
</t>
  </si>
  <si>
    <t>սրվակ</t>
  </si>
  <si>
    <t>դեղահատ</t>
  </si>
  <si>
    <t>տուփ</t>
  </si>
  <si>
    <t>Ադեմետիոնին - A16AA02 /Ադեմետիոնին ademetionine/</t>
  </si>
  <si>
    <t>Կատվախոտի ոգեթուրմ - N05CM09 բուսական ծագման դեղ /Կատվախոտի ոգեթուրմ, tinctura valerianae/</t>
  </si>
  <si>
    <t>Էտամզիլատ - B02BX01 /Էտամզիլատ,etamsylate/</t>
  </si>
  <si>
    <t>Դիոսմին, հեսպերիդին-C05CA53 /Դիոսմին, հեսպերիդին diosmin, hesperidin/</t>
  </si>
  <si>
    <t>Լիոֆիլացված կենդանի կաթնաթթվային մանրէներ (լակտոբացիլուս  ացիդոֆիլուս, բիֆիդոբակտերիում անիմալիս)-A07FA01 /Լիոֆիլացված կենդանի կաթնաթթվային մանրէներ,lyophilized viable lactic acid bacterias/</t>
  </si>
  <si>
    <t xml:space="preserve">Լիոֆիլացված կենդանի կաթնաթթվային մանրէներ (լակտոբացիլուս    ացիդոֆիլուս, բիֆիդոբակտերիում անիմալիս)  -A07FA01 /Բիֆիդոմակս/ </t>
  </si>
  <si>
    <t>Լիոֆիլացված կենդանի կաթնաթթվային մանրէներ (լակտոբացիլուս    ացիդոֆիլուս, բիֆիդոբակտերիում անիմալիս)  -A07FA01 /Նարիմակս ֆորտե/</t>
  </si>
  <si>
    <t>Լիոֆիլացված կենդանի կաթնաթթվային մանրէներ (լակտոբացիլուս    ացիդոֆիլուս, բիֆիդոբակտերիում անիմալիս)  -A07FA01 /Նարինե/</t>
  </si>
  <si>
    <t>Պեպտիդներ խոզի գլխուղեղից-N06BX /Պեպտիդներ խոզի գլխուղեղից, porcine brain peptides/</t>
  </si>
  <si>
    <t>Առաջարկի բացակայություն</t>
  </si>
  <si>
    <t>Լիկվոր ՓԲԸ</t>
  </si>
  <si>
    <t>Ոչ շահավետ առաջարկ</t>
  </si>
  <si>
    <t>Վագա ֆարմ» ՍՊԸ-ի կողմից 40-րդ, 41-րդ և 43-րդ  չափաբաժինների մասով ներկայացված գնային առաջարկում առկա է անհամապատասխանություն` մասնավորապես լրացված ԱԱՀ-ի գումարը չի համապատասխանում ավելացված արժեքի հարկի համար ՀՀ Օրենսդրությամբ նախատեսված չափին, բացի այդ, «Արժեք» և «ԱԱՀ» դաշտերում լրացված թվերի հանրագումարը չի համապատասխանում ընդհանուր գին դաշտում լրացված թվին: Այսինքն մասնակցի ներկայացրած հավելված N5-ը տվյալ չափաբաժինների մասով չեն համապատասխանում հրավերի պահանջներին, ինչն էլ հիմք ընդունելով հանձնաժողովը որոշեց տվյալ չափաբաժինների մասով մերժել մասնակցի հայտը:</t>
  </si>
  <si>
    <t xml:space="preserve"> Լիկվոր ՓԲԸ</t>
  </si>
  <si>
    <t>Հավելված 2</t>
  </si>
  <si>
    <t xml:space="preserve">Ընտրված /Հաղթող/ մասնակից
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</si>
</sst>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8"/>
      <color rgb="FF000000"/>
      <name val="GHEA Grapalat"/>
      <family val="3"/>
    </font>
    <font>
      <sz val="18"/>
      <color rgb="FFFF0000"/>
      <name val="Calibri"/>
      <family val="2"/>
      <charset val="204"/>
      <scheme val="minor"/>
    </font>
    <font>
      <sz val="9"/>
      <color theme="1"/>
      <name val="Arial Unicode"/>
      <family val="2"/>
      <charset val="204"/>
    </font>
    <font>
      <sz val="10"/>
      <name val="Arial"/>
      <family val="2"/>
      <charset val="204"/>
    </font>
    <font>
      <sz val="9"/>
      <name val="GHEA Grapalat"/>
      <family val="3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GHEA Grapalat"/>
      <family val="3"/>
    </font>
    <font>
      <b/>
      <sz val="9"/>
      <color theme="1"/>
      <name val="Arial Unicode"/>
      <family val="2"/>
      <charset val="204"/>
    </font>
    <font>
      <b/>
      <sz val="10"/>
      <color theme="1"/>
      <name val="GHEA Grapalat"/>
      <family val="3"/>
    </font>
    <font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1" fillId="0" borderId="0"/>
    <xf numFmtId="0" fontId="13" fillId="0" borderId="0"/>
    <xf numFmtId="0" fontId="11" fillId="0" borderId="0"/>
  </cellStyleXfs>
  <cellXfs count="93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1" xfId="0" applyBorder="1"/>
    <xf numFmtId="0" fontId="2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12" fillId="0" borderId="1" xfId="2" applyNumberFormat="1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3" fontId="5" fillId="2" borderId="1" xfId="2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4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right" vertical="center"/>
    </xf>
    <xf numFmtId="3" fontId="5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0" xfId="0" applyBorder="1"/>
    <xf numFmtId="3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18" fillId="0" borderId="0" xfId="0" applyFont="1" applyBorder="1" applyAlignment="1"/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11" xfId="0" applyFont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17" fillId="4" borderId="12" xfId="0" applyNumberFormat="1" applyFont="1" applyFill="1" applyBorder="1" applyAlignment="1">
      <alignment horizontal="center" vertical="center" wrapText="1"/>
    </xf>
    <xf numFmtId="4" fontId="17" fillId="5" borderId="12" xfId="0" applyNumberFormat="1" applyFont="1" applyFill="1" applyBorder="1" applyAlignment="1">
      <alignment horizontal="center" vertical="center" wrapText="1"/>
    </xf>
    <xf numFmtId="4" fontId="17" fillId="6" borderId="1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7" fillId="8" borderId="12" xfId="0" applyNumberFormat="1" applyFont="1" applyFill="1" applyBorder="1" applyAlignment="1">
      <alignment horizontal="center" vertical="center" wrapText="1"/>
    </xf>
    <xf numFmtId="4" fontId="17" fillId="10" borderId="12" xfId="0" applyNumberFormat="1" applyFont="1" applyFill="1" applyBorder="1" applyAlignment="1">
      <alignment horizontal="center" vertical="center" wrapText="1"/>
    </xf>
    <xf numFmtId="4" fontId="17" fillId="7" borderId="12" xfId="0" applyNumberFormat="1" applyFont="1" applyFill="1" applyBorder="1" applyAlignment="1">
      <alignment horizontal="center" vertical="center" wrapText="1"/>
    </xf>
    <xf numFmtId="4" fontId="17" fillId="9" borderId="12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0" fontId="14" fillId="0" borderId="1" xfId="0" applyFont="1" applyFill="1" applyBorder="1"/>
  </cellXfs>
  <cellStyles count="6">
    <cellStyle name="Normal" xfId="0" builtinId="0"/>
    <cellStyle name="Normal 2" xfId="1"/>
    <cellStyle name="Normal 2 3" xfId="3"/>
    <cellStyle name="Normal 6" xfId="4"/>
    <cellStyle name="Percent" xfId="2" builtinId="5"/>
    <cellStyle name="Обычный 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O768"/>
  <sheetViews>
    <sheetView tabSelected="1" zoomScaleSheetLayoutView="85" workbookViewId="0">
      <pane xSplit="8" ySplit="8" topLeftCell="I56" activePane="bottomRight" state="frozen"/>
      <selection pane="topRight" activeCell="I1" sqref="I1"/>
      <selection pane="bottomLeft" activeCell="A9" sqref="A9"/>
      <selection pane="bottomRight" activeCell="AF49" sqref="AF49"/>
    </sheetView>
  </sheetViews>
  <sheetFormatPr defaultRowHeight="15"/>
  <cols>
    <col min="1" max="1" width="7.7109375" customWidth="1"/>
    <col min="2" max="2" width="33" customWidth="1"/>
    <col min="3" max="3" width="9.85546875" bestFit="1" customWidth="1"/>
    <col min="4" max="4" width="5.140625" hidden="1" customWidth="1"/>
    <col min="5" max="5" width="8.28515625" bestFit="1" customWidth="1"/>
    <col min="6" max="6" width="12.7109375" hidden="1" customWidth="1"/>
    <col min="7" max="7" width="4" hidden="1" customWidth="1"/>
    <col min="8" max="8" width="13.85546875" bestFit="1" customWidth="1"/>
    <col min="9" max="9" width="10.7109375" bestFit="1" customWidth="1"/>
    <col min="10" max="10" width="12.28515625" customWidth="1"/>
    <col min="11" max="11" width="13.140625" bestFit="1" customWidth="1"/>
    <col min="12" max="12" width="10.42578125" customWidth="1"/>
    <col min="13" max="13" width="11.28515625" customWidth="1"/>
    <col min="14" max="14" width="12.28515625" bestFit="1" customWidth="1"/>
    <col min="15" max="15" width="11" bestFit="1" customWidth="1"/>
    <col min="16" max="16" width="12.7109375" customWidth="1"/>
    <col min="17" max="17" width="13.140625" bestFit="1" customWidth="1"/>
    <col min="18" max="18" width="12.42578125" bestFit="1" customWidth="1"/>
    <col min="19" max="19" width="10.7109375" customWidth="1"/>
    <col min="20" max="20" width="13.140625" bestFit="1" customWidth="1"/>
    <col min="21" max="21" width="9.85546875" bestFit="1" customWidth="1"/>
    <col min="22" max="22" width="9.5703125" customWidth="1"/>
    <col min="23" max="23" width="12.42578125" bestFit="1" customWidth="1"/>
    <col min="24" max="24" width="10" bestFit="1" customWidth="1"/>
    <col min="25" max="25" width="11.28515625" customWidth="1"/>
    <col min="26" max="27" width="11.140625" bestFit="1" customWidth="1"/>
    <col min="28" max="28" width="10" customWidth="1"/>
    <col min="29" max="29" width="12.5703125" bestFit="1" customWidth="1"/>
    <col min="30" max="30" width="10.85546875" bestFit="1" customWidth="1"/>
    <col min="31" max="31" width="12" customWidth="1"/>
    <col min="32" max="32" width="12.85546875" bestFit="1" customWidth="1"/>
    <col min="33" max="33" width="12.42578125" bestFit="1" customWidth="1"/>
    <col min="34" max="34" width="10.7109375" customWidth="1"/>
    <col min="35" max="35" width="12.42578125" bestFit="1" customWidth="1"/>
    <col min="36" max="36" width="10.42578125" bestFit="1" customWidth="1"/>
    <col min="37" max="37" width="9.5703125" customWidth="1"/>
    <col min="38" max="38" width="13.140625" customWidth="1"/>
    <col min="39" max="39" width="18.42578125" customWidth="1"/>
    <col min="40" max="40" width="10.7109375" hidden="1" customWidth="1"/>
    <col min="41" max="41" width="0.28515625" hidden="1" customWidth="1"/>
    <col min="42" max="42" width="10" hidden="1" customWidth="1"/>
    <col min="43" max="43" width="23.42578125" style="19" customWidth="1"/>
    <col min="44" max="44" width="9.140625" style="19"/>
    <col min="45" max="45" width="10.5703125" style="19" bestFit="1" customWidth="1"/>
    <col min="46" max="145" width="9.140625" style="19"/>
  </cols>
  <sheetData>
    <row r="1" spans="1:145" ht="18.75" hidden="1"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75" t="s">
        <v>31</v>
      </c>
      <c r="AM1" s="75"/>
      <c r="AN1" s="2"/>
      <c r="AO1" s="1"/>
      <c r="AP1" s="1"/>
    </row>
    <row r="2" spans="1:145" ht="39" customHeight="1">
      <c r="AA2" s="4"/>
      <c r="AB2" s="4"/>
      <c r="AC2" s="4"/>
      <c r="AD2" s="4"/>
      <c r="AE2" s="4"/>
      <c r="AF2" s="4"/>
      <c r="AG2" s="4"/>
      <c r="AH2" s="4"/>
      <c r="AI2" s="4"/>
      <c r="AJ2" s="74" t="s">
        <v>93</v>
      </c>
      <c r="AK2" s="74"/>
      <c r="AL2" s="74"/>
      <c r="AM2" s="74"/>
      <c r="AN2" s="4"/>
      <c r="AO2" s="4"/>
      <c r="AP2" s="4"/>
    </row>
    <row r="3" spans="1:145" ht="23.25">
      <c r="A3" s="76" t="s">
        <v>40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</row>
    <row r="4" spans="1:145" s="66" customFormat="1"/>
    <row r="5" spans="1:145" s="15" customFormat="1" ht="27.75" customHeight="1">
      <c r="A5" s="77" t="s">
        <v>1</v>
      </c>
      <c r="B5" s="78" t="s">
        <v>2</v>
      </c>
      <c r="C5" s="78" t="s">
        <v>3</v>
      </c>
      <c r="D5" s="78"/>
      <c r="E5" s="78" t="s">
        <v>4</v>
      </c>
      <c r="F5" s="78" t="s">
        <v>5</v>
      </c>
      <c r="G5" s="78" t="s">
        <v>6</v>
      </c>
      <c r="H5" s="78" t="s">
        <v>30</v>
      </c>
      <c r="I5" s="85" t="s">
        <v>32</v>
      </c>
      <c r="J5" s="85"/>
      <c r="K5" s="85"/>
      <c r="L5" s="80" t="s">
        <v>33</v>
      </c>
      <c r="M5" s="80"/>
      <c r="N5" s="80"/>
      <c r="O5" s="86" t="s">
        <v>34</v>
      </c>
      <c r="P5" s="86"/>
      <c r="Q5" s="86"/>
      <c r="R5" s="87" t="s">
        <v>89</v>
      </c>
      <c r="S5" s="87"/>
      <c r="T5" s="87"/>
      <c r="U5" s="88" t="s">
        <v>35</v>
      </c>
      <c r="V5" s="88"/>
      <c r="W5" s="88"/>
      <c r="X5" s="86" t="s">
        <v>36</v>
      </c>
      <c r="Y5" s="86"/>
      <c r="Z5" s="86"/>
      <c r="AA5" s="79" t="s">
        <v>37</v>
      </c>
      <c r="AB5" s="79"/>
      <c r="AC5" s="79"/>
      <c r="AD5" s="80" t="s">
        <v>38</v>
      </c>
      <c r="AE5" s="80"/>
      <c r="AF5" s="80"/>
      <c r="AG5" s="86" t="s">
        <v>39</v>
      </c>
      <c r="AH5" s="86"/>
      <c r="AI5" s="86"/>
      <c r="AJ5" s="81" t="s">
        <v>41</v>
      </c>
      <c r="AK5" s="81"/>
      <c r="AL5" s="81"/>
      <c r="AM5" s="82" t="s">
        <v>94</v>
      </c>
      <c r="AN5" s="65"/>
      <c r="AO5" s="65"/>
      <c r="AP5" s="65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</row>
    <row r="6" spans="1:145" s="15" customFormat="1" ht="29.25" customHeight="1">
      <c r="A6" s="77"/>
      <c r="B6" s="78"/>
      <c r="C6" s="78"/>
      <c r="D6" s="78"/>
      <c r="E6" s="78"/>
      <c r="F6" s="78"/>
      <c r="G6" s="78"/>
      <c r="H6" s="78"/>
      <c r="I6" s="84" t="s">
        <v>9</v>
      </c>
      <c r="J6" s="84" t="s">
        <v>8</v>
      </c>
      <c r="K6" s="84" t="s">
        <v>7</v>
      </c>
      <c r="L6" s="84" t="s">
        <v>9</v>
      </c>
      <c r="M6" s="84" t="s">
        <v>8</v>
      </c>
      <c r="N6" s="84" t="s">
        <v>7</v>
      </c>
      <c r="O6" s="83" t="s">
        <v>9</v>
      </c>
      <c r="P6" s="83" t="s">
        <v>8</v>
      </c>
      <c r="Q6" s="83" t="s">
        <v>7</v>
      </c>
      <c r="R6" s="83" t="s">
        <v>9</v>
      </c>
      <c r="S6" s="83" t="s">
        <v>8</v>
      </c>
      <c r="T6" s="83" t="s">
        <v>7</v>
      </c>
      <c r="U6" s="83" t="s">
        <v>9</v>
      </c>
      <c r="V6" s="83" t="s">
        <v>8</v>
      </c>
      <c r="W6" s="83" t="s">
        <v>7</v>
      </c>
      <c r="X6" s="83" t="s">
        <v>9</v>
      </c>
      <c r="Y6" s="83" t="s">
        <v>8</v>
      </c>
      <c r="Z6" s="83" t="s">
        <v>7</v>
      </c>
      <c r="AA6" s="83" t="s">
        <v>9</v>
      </c>
      <c r="AB6" s="83" t="s">
        <v>8</v>
      </c>
      <c r="AC6" s="83" t="s">
        <v>7</v>
      </c>
      <c r="AD6" s="83" t="s">
        <v>9</v>
      </c>
      <c r="AE6" s="83" t="s">
        <v>8</v>
      </c>
      <c r="AF6" s="83" t="s">
        <v>7</v>
      </c>
      <c r="AG6" s="83" t="s">
        <v>9</v>
      </c>
      <c r="AH6" s="83" t="s">
        <v>8</v>
      </c>
      <c r="AI6" s="83" t="s">
        <v>7</v>
      </c>
      <c r="AJ6" s="83" t="s">
        <v>9</v>
      </c>
      <c r="AK6" s="83" t="s">
        <v>8</v>
      </c>
      <c r="AL6" s="83" t="s">
        <v>7</v>
      </c>
      <c r="AM6" s="82"/>
      <c r="AN6" s="29"/>
      <c r="AO6" s="29"/>
      <c r="AP6" s="29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</row>
    <row r="7" spans="1:145" s="15" customFormat="1" ht="15" hidden="1" customHeight="1">
      <c r="A7" s="77"/>
      <c r="B7" s="78"/>
      <c r="C7" s="30"/>
      <c r="D7" s="30"/>
      <c r="E7" s="30"/>
      <c r="F7" s="78"/>
      <c r="G7" s="78"/>
      <c r="H7" s="30"/>
      <c r="I7" s="84"/>
      <c r="J7" s="84"/>
      <c r="K7" s="84"/>
      <c r="L7" s="84"/>
      <c r="M7" s="84"/>
      <c r="N7" s="84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2"/>
      <c r="AN7" s="29"/>
      <c r="AO7" s="29"/>
      <c r="AP7" s="29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</row>
    <row r="8" spans="1:145" s="15" customFormat="1" ht="15" customHeight="1">
      <c r="A8" s="31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26"/>
      <c r="AN8" s="29"/>
      <c r="AO8" s="29"/>
      <c r="AP8" s="29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</row>
    <row r="9" spans="1:145" s="23" customFormat="1" ht="38.25" customHeight="1">
      <c r="A9" s="60">
        <v>1</v>
      </c>
      <c r="B9" s="32" t="s">
        <v>42</v>
      </c>
      <c r="C9" s="7" t="s">
        <v>0</v>
      </c>
      <c r="D9" s="34"/>
      <c r="E9" s="17">
        <v>500</v>
      </c>
      <c r="F9" s="36"/>
      <c r="G9" s="36"/>
      <c r="H9" s="27">
        <v>1797200</v>
      </c>
      <c r="I9" s="33"/>
      <c r="J9" s="36"/>
      <c r="K9" s="61"/>
      <c r="L9" s="37"/>
      <c r="M9" s="38"/>
      <c r="N9" s="61"/>
      <c r="O9" s="39"/>
      <c r="P9" s="40"/>
      <c r="Q9" s="61"/>
      <c r="R9" s="62">
        <f>T9/1.2</f>
        <v>600000</v>
      </c>
      <c r="S9" s="62">
        <f>T9-R9</f>
        <v>120000</v>
      </c>
      <c r="T9" s="62">
        <v>720000</v>
      </c>
      <c r="U9" s="39"/>
      <c r="V9" s="40"/>
      <c r="W9" s="61"/>
      <c r="X9" s="62">
        <f>Z9/1.2</f>
        <v>725000</v>
      </c>
      <c r="Y9" s="62">
        <f>Z9-X9</f>
        <v>145000</v>
      </c>
      <c r="Z9" s="62">
        <v>870000</v>
      </c>
      <c r="AA9" s="39"/>
      <c r="AB9" s="40"/>
      <c r="AC9" s="61"/>
      <c r="AD9" s="33"/>
      <c r="AE9" s="36"/>
      <c r="AF9" s="61"/>
      <c r="AG9" s="33"/>
      <c r="AH9" s="33"/>
      <c r="AI9" s="61"/>
      <c r="AJ9" s="33"/>
      <c r="AK9" s="36"/>
      <c r="AL9" s="61"/>
      <c r="AM9" s="64" t="s">
        <v>89</v>
      </c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</row>
    <row r="10" spans="1:145" s="23" customFormat="1" ht="48" customHeight="1">
      <c r="A10" s="60">
        <v>2</v>
      </c>
      <c r="B10" s="32" t="s">
        <v>43</v>
      </c>
      <c r="C10" s="7" t="s">
        <v>76</v>
      </c>
      <c r="D10" s="34"/>
      <c r="E10" s="67">
        <v>3240</v>
      </c>
      <c r="F10" s="36"/>
      <c r="G10" s="36"/>
      <c r="H10" s="27">
        <v>131544</v>
      </c>
      <c r="I10" s="33"/>
      <c r="J10" s="36"/>
      <c r="K10" s="61"/>
      <c r="L10" s="33"/>
      <c r="M10" s="36"/>
      <c r="N10" s="61"/>
      <c r="O10" s="39">
        <f>Q10/1.2</f>
        <v>108000</v>
      </c>
      <c r="P10" s="41">
        <f>Q10-O10</f>
        <v>21600</v>
      </c>
      <c r="Q10" s="62">
        <v>129600</v>
      </c>
      <c r="R10" s="33"/>
      <c r="S10" s="36"/>
      <c r="T10" s="61"/>
      <c r="U10" s="33"/>
      <c r="V10" s="36"/>
      <c r="W10" s="61"/>
      <c r="X10" s="33"/>
      <c r="Y10" s="36"/>
      <c r="Z10" s="61"/>
      <c r="AA10" s="33"/>
      <c r="AB10" s="36"/>
      <c r="AC10" s="61"/>
      <c r="AD10" s="33"/>
      <c r="AE10" s="36"/>
      <c r="AF10" s="61"/>
      <c r="AG10" s="33"/>
      <c r="AH10" s="33"/>
      <c r="AI10" s="61"/>
      <c r="AJ10" s="33"/>
      <c r="AK10" s="36"/>
      <c r="AL10" s="61"/>
      <c r="AM10" s="64" t="s">
        <v>34</v>
      </c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</row>
    <row r="11" spans="1:145" s="23" customFormat="1" ht="63.75" customHeight="1">
      <c r="A11" s="60">
        <v>3</v>
      </c>
      <c r="B11" s="32" t="s">
        <v>44</v>
      </c>
      <c r="C11" s="7" t="s">
        <v>76</v>
      </c>
      <c r="D11" s="35"/>
      <c r="E11" s="17">
        <v>460</v>
      </c>
      <c r="F11" s="36"/>
      <c r="G11" s="36"/>
      <c r="H11" s="27">
        <v>40250</v>
      </c>
      <c r="I11" s="33"/>
      <c r="J11" s="36"/>
      <c r="K11" s="61"/>
      <c r="L11" s="33"/>
      <c r="M11" s="36"/>
      <c r="N11" s="61"/>
      <c r="O11" s="39">
        <f>Q11/1.2</f>
        <v>31050</v>
      </c>
      <c r="P11" s="41">
        <f>Q11-O11</f>
        <v>6210</v>
      </c>
      <c r="Q11" s="62">
        <v>37260</v>
      </c>
      <c r="R11" s="33"/>
      <c r="S11" s="36"/>
      <c r="T11" s="61"/>
      <c r="U11" s="33"/>
      <c r="V11" s="36"/>
      <c r="W11" s="61"/>
      <c r="X11" s="33"/>
      <c r="Y11" s="36"/>
      <c r="Z11" s="61"/>
      <c r="AA11" s="33"/>
      <c r="AB11" s="36"/>
      <c r="AC11" s="61"/>
      <c r="AD11" s="33"/>
      <c r="AE11" s="36"/>
      <c r="AF11" s="61"/>
      <c r="AG11" s="39"/>
      <c r="AH11" s="39"/>
      <c r="AI11" s="61"/>
      <c r="AJ11" s="33"/>
      <c r="AK11" s="36"/>
      <c r="AL11" s="61"/>
      <c r="AM11" s="64" t="s">
        <v>34</v>
      </c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</row>
    <row r="12" spans="1:145" s="23" customFormat="1" ht="38.25" customHeight="1">
      <c r="A12" s="60">
        <v>4</v>
      </c>
      <c r="B12" s="32" t="s">
        <v>45</v>
      </c>
      <c r="C12" s="7" t="s">
        <v>76</v>
      </c>
      <c r="D12" s="35"/>
      <c r="E12" s="67">
        <v>1000</v>
      </c>
      <c r="F12" s="36"/>
      <c r="G12" s="36"/>
      <c r="H12" s="27">
        <v>1428000</v>
      </c>
      <c r="I12" s="33"/>
      <c r="J12" s="36"/>
      <c r="K12" s="61"/>
      <c r="L12" s="33"/>
      <c r="M12" s="36"/>
      <c r="N12" s="61"/>
      <c r="O12" s="39"/>
      <c r="P12" s="40"/>
      <c r="Q12" s="62"/>
      <c r="R12" s="33"/>
      <c r="S12" s="36"/>
      <c r="T12" s="61"/>
      <c r="U12" s="39"/>
      <c r="V12" s="40"/>
      <c r="W12" s="61"/>
      <c r="X12" s="33"/>
      <c r="Y12" s="36"/>
      <c r="Z12" s="61"/>
      <c r="AA12" s="33"/>
      <c r="AB12" s="36"/>
      <c r="AC12" s="61"/>
      <c r="AD12" s="33"/>
      <c r="AE12" s="36"/>
      <c r="AF12" s="61"/>
      <c r="AG12" s="33"/>
      <c r="AH12" s="39"/>
      <c r="AI12" s="61"/>
      <c r="AJ12" s="33"/>
      <c r="AK12" s="36"/>
      <c r="AL12" s="61"/>
      <c r="AM12" s="64" t="s">
        <v>88</v>
      </c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</row>
    <row r="13" spans="1:145" s="23" customFormat="1" ht="33" customHeight="1">
      <c r="A13" s="60">
        <v>5</v>
      </c>
      <c r="B13" s="32" t="s">
        <v>46</v>
      </c>
      <c r="C13" s="7" t="s">
        <v>77</v>
      </c>
      <c r="D13" s="34"/>
      <c r="E13" s="17">
        <v>500</v>
      </c>
      <c r="F13" s="36"/>
      <c r="G13" s="36"/>
      <c r="H13" s="27">
        <v>5600</v>
      </c>
      <c r="I13" s="40"/>
      <c r="J13" s="40"/>
      <c r="K13" s="61"/>
      <c r="L13" s="33"/>
      <c r="M13" s="36"/>
      <c r="N13" s="61"/>
      <c r="O13" s="39"/>
      <c r="P13" s="40"/>
      <c r="Q13" s="62"/>
      <c r="R13" s="33"/>
      <c r="S13" s="36"/>
      <c r="T13" s="61"/>
      <c r="U13" s="33">
        <f>W13/1.2</f>
        <v>3958.3333333333335</v>
      </c>
      <c r="V13" s="36">
        <f>W13-U13</f>
        <v>791.66666666666652</v>
      </c>
      <c r="W13" s="62">
        <v>4750</v>
      </c>
      <c r="X13" s="33"/>
      <c r="Y13" s="36"/>
      <c r="Z13" s="61"/>
      <c r="AA13" s="33"/>
      <c r="AB13" s="36"/>
      <c r="AC13" s="61"/>
      <c r="AD13" s="39"/>
      <c r="AE13" s="40"/>
      <c r="AF13" s="61"/>
      <c r="AG13" s="39"/>
      <c r="AH13" s="39"/>
      <c r="AI13" s="61"/>
      <c r="AJ13" s="33"/>
      <c r="AK13" s="36"/>
      <c r="AL13" s="61"/>
      <c r="AM13" s="64" t="s">
        <v>35</v>
      </c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</row>
    <row r="14" spans="1:145" s="23" customFormat="1" ht="36" customHeight="1">
      <c r="A14" s="60">
        <v>6</v>
      </c>
      <c r="B14" s="32" t="s">
        <v>47</v>
      </c>
      <c r="C14" s="7" t="s">
        <v>77</v>
      </c>
      <c r="D14" s="34"/>
      <c r="E14" s="17">
        <v>800</v>
      </c>
      <c r="F14" s="36"/>
      <c r="G14" s="36"/>
      <c r="H14" s="27">
        <v>30400</v>
      </c>
      <c r="I14" s="36">
        <f>K14/1.2</f>
        <v>20533.333333333336</v>
      </c>
      <c r="J14" s="36">
        <f>K14-I14</f>
        <v>4106.6666666666642</v>
      </c>
      <c r="K14" s="62">
        <v>24640</v>
      </c>
      <c r="L14" s="33"/>
      <c r="M14" s="36"/>
      <c r="N14" s="61"/>
      <c r="O14" s="39"/>
      <c r="P14" s="40"/>
      <c r="Q14" s="62"/>
      <c r="R14" s="33"/>
      <c r="S14" s="36"/>
      <c r="T14" s="61"/>
      <c r="U14" s="33"/>
      <c r="V14" s="36"/>
      <c r="W14" s="61"/>
      <c r="X14" s="33"/>
      <c r="Y14" s="36"/>
      <c r="Z14" s="61"/>
      <c r="AA14" s="33"/>
      <c r="AB14" s="36"/>
      <c r="AC14" s="61"/>
      <c r="AD14" s="33">
        <f>AF14/1.2</f>
        <v>18653.333333333336</v>
      </c>
      <c r="AE14" s="36">
        <f>AF14-AD14</f>
        <v>3730.6666666666642</v>
      </c>
      <c r="AF14" s="62">
        <v>22384</v>
      </c>
      <c r="AG14" s="39"/>
      <c r="AH14" s="39"/>
      <c r="AI14" s="61"/>
      <c r="AJ14" s="33"/>
      <c r="AK14" s="36"/>
      <c r="AL14" s="61"/>
      <c r="AM14" s="64" t="s">
        <v>38</v>
      </c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</row>
    <row r="15" spans="1:145" s="23" customFormat="1" ht="65.25" customHeight="1">
      <c r="A15" s="60">
        <v>7</v>
      </c>
      <c r="B15" s="32" t="s">
        <v>48</v>
      </c>
      <c r="C15" s="7" t="s">
        <v>77</v>
      </c>
      <c r="D15" s="35"/>
      <c r="E15" s="67">
        <v>2000</v>
      </c>
      <c r="F15" s="36"/>
      <c r="G15" s="36"/>
      <c r="H15" s="68">
        <v>238400</v>
      </c>
      <c r="I15" s="39"/>
      <c r="J15" s="40"/>
      <c r="K15" s="61"/>
      <c r="L15" s="33"/>
      <c r="M15" s="36"/>
      <c r="N15" s="61"/>
      <c r="O15" s="39">
        <f>Q15/1.2</f>
        <v>232500</v>
      </c>
      <c r="P15" s="41">
        <f>Q15-O15</f>
        <v>46500</v>
      </c>
      <c r="Q15" s="62">
        <v>279000</v>
      </c>
      <c r="R15" s="33"/>
      <c r="S15" s="36"/>
      <c r="T15" s="61"/>
      <c r="U15" s="33"/>
      <c r="V15" s="36"/>
      <c r="W15" s="61"/>
      <c r="X15" s="33"/>
      <c r="Y15" s="36"/>
      <c r="Z15" s="61"/>
      <c r="AA15" s="33"/>
      <c r="AB15" s="36"/>
      <c r="AC15" s="61"/>
      <c r="AD15" s="33">
        <f>AF15/1.2</f>
        <v>198466.66666666669</v>
      </c>
      <c r="AE15" s="36">
        <f>AF15-AD15</f>
        <v>39693.333333333314</v>
      </c>
      <c r="AF15" s="62">
        <v>238160</v>
      </c>
      <c r="AG15" s="33"/>
      <c r="AH15" s="39"/>
      <c r="AI15" s="61"/>
      <c r="AJ15" s="62">
        <f>AL15/1.2</f>
        <v>169500</v>
      </c>
      <c r="AK15" s="62">
        <f>AL15-AJ15</f>
        <v>33900</v>
      </c>
      <c r="AL15" s="62">
        <v>203400</v>
      </c>
      <c r="AM15" s="64" t="s">
        <v>41</v>
      </c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</row>
    <row r="16" spans="1:145" s="23" customFormat="1" ht="34.5" customHeight="1">
      <c r="A16" s="60">
        <v>8</v>
      </c>
      <c r="B16" s="32" t="s">
        <v>49</v>
      </c>
      <c r="C16" s="7" t="s">
        <v>77</v>
      </c>
      <c r="D16" s="35"/>
      <c r="E16" s="17">
        <v>400</v>
      </c>
      <c r="F16" s="36"/>
      <c r="G16" s="36"/>
      <c r="H16" s="68">
        <v>121440</v>
      </c>
      <c r="I16" s="33"/>
      <c r="J16" s="36"/>
      <c r="K16" s="61"/>
      <c r="L16" s="33"/>
      <c r="M16" s="36"/>
      <c r="N16" s="61"/>
      <c r="O16" s="39"/>
      <c r="P16" s="40"/>
      <c r="Q16" s="61"/>
      <c r="R16" s="33"/>
      <c r="S16" s="36"/>
      <c r="T16" s="61"/>
      <c r="U16" s="33"/>
      <c r="V16" s="36"/>
      <c r="W16" s="61"/>
      <c r="X16" s="42"/>
      <c r="Y16" s="43"/>
      <c r="Z16" s="61"/>
      <c r="AA16" s="33"/>
      <c r="AB16" s="36"/>
      <c r="AC16" s="61"/>
      <c r="AD16" s="33"/>
      <c r="AE16" s="36"/>
      <c r="AF16" s="61"/>
      <c r="AG16" s="39"/>
      <c r="AH16" s="39"/>
      <c r="AI16" s="61"/>
      <c r="AJ16" s="33"/>
      <c r="AK16" s="36"/>
      <c r="AL16" s="61"/>
      <c r="AM16" s="64" t="s">
        <v>88</v>
      </c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</row>
    <row r="17" spans="1:145" s="23" customFormat="1" ht="135">
      <c r="A17" s="60">
        <v>9</v>
      </c>
      <c r="B17" s="32" t="s">
        <v>50</v>
      </c>
      <c r="C17" s="7" t="s">
        <v>77</v>
      </c>
      <c r="D17" s="34"/>
      <c r="E17" s="67">
        <v>1000</v>
      </c>
      <c r="F17" s="36"/>
      <c r="G17" s="36"/>
      <c r="H17" s="68">
        <v>100000</v>
      </c>
      <c r="I17" s="39"/>
      <c r="J17" s="40"/>
      <c r="K17" s="61"/>
      <c r="L17" s="33"/>
      <c r="M17" s="36"/>
      <c r="N17" s="61"/>
      <c r="O17" s="39"/>
      <c r="P17" s="40"/>
      <c r="Q17" s="61"/>
      <c r="R17" s="33"/>
      <c r="S17" s="36"/>
      <c r="T17" s="61"/>
      <c r="U17" s="33"/>
      <c r="V17" s="36"/>
      <c r="W17" s="61"/>
      <c r="X17" s="33"/>
      <c r="Y17" s="36"/>
      <c r="Z17" s="61"/>
      <c r="AA17" s="33"/>
      <c r="AB17" s="36"/>
      <c r="AC17" s="61"/>
      <c r="AD17" s="33"/>
      <c r="AE17" s="36"/>
      <c r="AF17" s="61"/>
      <c r="AG17" s="39"/>
      <c r="AH17" s="39"/>
      <c r="AI17" s="61"/>
      <c r="AJ17" s="39"/>
      <c r="AK17" s="40"/>
      <c r="AL17" s="61"/>
      <c r="AM17" s="64" t="s">
        <v>88</v>
      </c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</row>
    <row r="18" spans="1:145" s="23" customFormat="1" ht="94.5">
      <c r="A18" s="60">
        <v>10</v>
      </c>
      <c r="B18" s="32" t="s">
        <v>51</v>
      </c>
      <c r="C18" s="7" t="s">
        <v>76</v>
      </c>
      <c r="D18" s="34"/>
      <c r="E18" s="17">
        <v>50</v>
      </c>
      <c r="F18" s="36"/>
      <c r="G18" s="36"/>
      <c r="H18" s="68">
        <v>77500</v>
      </c>
      <c r="I18" s="39"/>
      <c r="J18" s="40"/>
      <c r="K18" s="61"/>
      <c r="L18" s="33"/>
      <c r="M18" s="36"/>
      <c r="N18" s="61"/>
      <c r="O18" s="33"/>
      <c r="P18" s="36"/>
      <c r="Q18" s="61"/>
      <c r="R18" s="33"/>
      <c r="S18" s="36"/>
      <c r="T18" s="61"/>
      <c r="U18" s="33"/>
      <c r="V18" s="36"/>
      <c r="W18" s="61"/>
      <c r="X18" s="33"/>
      <c r="Y18" s="36"/>
      <c r="Z18" s="61"/>
      <c r="AA18" s="33"/>
      <c r="AB18" s="36"/>
      <c r="AC18" s="61"/>
      <c r="AD18" s="33"/>
      <c r="AE18" s="36"/>
      <c r="AF18" s="61"/>
      <c r="AG18" s="39"/>
      <c r="AH18" s="39"/>
      <c r="AI18" s="61"/>
      <c r="AJ18" s="33"/>
      <c r="AK18" s="36"/>
      <c r="AL18" s="61"/>
      <c r="AM18" s="64" t="s">
        <v>88</v>
      </c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</row>
    <row r="19" spans="1:145" s="23" customFormat="1" ht="32.25" customHeight="1">
      <c r="A19" s="60">
        <v>11</v>
      </c>
      <c r="B19" s="32" t="s">
        <v>52</v>
      </c>
      <c r="C19" s="7" t="s">
        <v>77</v>
      </c>
      <c r="D19" s="35"/>
      <c r="E19" s="17">
        <v>500</v>
      </c>
      <c r="F19" s="36"/>
      <c r="G19" s="36"/>
      <c r="H19" s="68">
        <v>106050</v>
      </c>
      <c r="I19" s="33"/>
      <c r="J19" s="36"/>
      <c r="K19" s="61"/>
      <c r="L19" s="39">
        <f>N19/1.2</f>
        <v>67500</v>
      </c>
      <c r="M19" s="40">
        <f>N19-L19</f>
        <v>13500</v>
      </c>
      <c r="N19" s="62">
        <v>81000</v>
      </c>
      <c r="O19" s="42">
        <f>Q19/1.2</f>
        <v>65416.666666666672</v>
      </c>
      <c r="P19" s="44">
        <f>Q19-O19</f>
        <v>13083.333333333328</v>
      </c>
      <c r="Q19" s="62">
        <v>78500</v>
      </c>
      <c r="R19" s="33"/>
      <c r="S19" s="36"/>
      <c r="T19" s="61"/>
      <c r="U19" s="33"/>
      <c r="V19" s="36"/>
      <c r="W19" s="61"/>
      <c r="X19" s="33"/>
      <c r="Y19" s="36"/>
      <c r="Z19" s="61"/>
      <c r="AA19" s="39"/>
      <c r="AB19" s="39"/>
      <c r="AC19" s="61"/>
      <c r="AD19" s="33">
        <f>AF19/1.2</f>
        <v>62408.333333333336</v>
      </c>
      <c r="AE19" s="36">
        <f>AF19-AD19</f>
        <v>12481.666666666664</v>
      </c>
      <c r="AF19" s="62">
        <v>74890</v>
      </c>
      <c r="AG19" s="39"/>
      <c r="AH19" s="39"/>
      <c r="AI19" s="61"/>
      <c r="AJ19" s="33"/>
      <c r="AK19" s="36"/>
      <c r="AL19" s="61"/>
      <c r="AM19" s="64" t="s">
        <v>38</v>
      </c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</row>
    <row r="20" spans="1:145" s="23" customFormat="1" ht="44.25" customHeight="1">
      <c r="A20" s="60">
        <v>12</v>
      </c>
      <c r="B20" s="32" t="s">
        <v>53</v>
      </c>
      <c r="C20" s="7" t="s">
        <v>77</v>
      </c>
      <c r="D20" s="35"/>
      <c r="E20" s="17">
        <v>560</v>
      </c>
      <c r="F20" s="36"/>
      <c r="G20" s="36"/>
      <c r="H20" s="68">
        <v>72744</v>
      </c>
      <c r="I20" s="33"/>
      <c r="J20" s="36"/>
      <c r="K20" s="61"/>
      <c r="L20" s="33"/>
      <c r="M20" s="36"/>
      <c r="N20" s="61"/>
      <c r="O20" s="33"/>
      <c r="P20" s="36"/>
      <c r="Q20" s="61"/>
      <c r="R20" s="33"/>
      <c r="S20" s="36"/>
      <c r="T20" s="61"/>
      <c r="U20" s="39">
        <f>W20/1.2</f>
        <v>58800</v>
      </c>
      <c r="V20" s="40">
        <f>W20-U20</f>
        <v>11760</v>
      </c>
      <c r="W20" s="62">
        <v>70560</v>
      </c>
      <c r="X20" s="33"/>
      <c r="Y20" s="36"/>
      <c r="Z20" s="61"/>
      <c r="AA20" s="33"/>
      <c r="AB20" s="36"/>
      <c r="AC20" s="61"/>
      <c r="AD20" s="33"/>
      <c r="AE20" s="36"/>
      <c r="AF20" s="61"/>
      <c r="AG20" s="39"/>
      <c r="AH20" s="39"/>
      <c r="AI20" s="61"/>
      <c r="AJ20" s="39"/>
      <c r="AK20" s="40"/>
      <c r="AL20" s="61"/>
      <c r="AM20" s="64" t="s">
        <v>35</v>
      </c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</row>
    <row r="21" spans="1:145" s="23" customFormat="1" ht="36.75" customHeight="1">
      <c r="A21" s="60">
        <v>13</v>
      </c>
      <c r="B21" s="32" t="s">
        <v>54</v>
      </c>
      <c r="C21" s="7" t="s">
        <v>77</v>
      </c>
      <c r="D21" s="35"/>
      <c r="E21" s="17">
        <v>560</v>
      </c>
      <c r="F21" s="36"/>
      <c r="G21" s="36"/>
      <c r="H21" s="68">
        <v>241920</v>
      </c>
      <c r="I21" s="33"/>
      <c r="J21" s="36"/>
      <c r="K21" s="61"/>
      <c r="L21" s="33"/>
      <c r="M21" s="36"/>
      <c r="N21" s="61"/>
      <c r="O21" s="33"/>
      <c r="P21" s="36"/>
      <c r="Q21" s="61"/>
      <c r="R21" s="33"/>
      <c r="S21" s="45"/>
      <c r="T21" s="61"/>
      <c r="U21" s="33"/>
      <c r="V21" s="45"/>
      <c r="W21" s="61"/>
      <c r="X21" s="42"/>
      <c r="Y21" s="44"/>
      <c r="Z21" s="61"/>
      <c r="AA21" s="33"/>
      <c r="AB21" s="36"/>
      <c r="AC21" s="61"/>
      <c r="AD21" s="33"/>
      <c r="AE21" s="36"/>
      <c r="AF21" s="61"/>
      <c r="AG21" s="33"/>
      <c r="AH21" s="33"/>
      <c r="AI21" s="61"/>
      <c r="AJ21" s="33"/>
      <c r="AK21" s="36"/>
      <c r="AL21" s="61"/>
      <c r="AM21" s="64" t="s">
        <v>88</v>
      </c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</row>
    <row r="22" spans="1:145" s="23" customFormat="1" ht="38.25" customHeight="1">
      <c r="A22" s="60">
        <v>14</v>
      </c>
      <c r="B22" s="32" t="s">
        <v>55</v>
      </c>
      <c r="C22" s="7" t="s">
        <v>0</v>
      </c>
      <c r="D22" s="35"/>
      <c r="E22" s="17">
        <v>10</v>
      </c>
      <c r="F22" s="36"/>
      <c r="G22" s="36"/>
      <c r="H22" s="68">
        <v>153120</v>
      </c>
      <c r="I22" s="33"/>
      <c r="J22" s="36"/>
      <c r="K22" s="61"/>
      <c r="L22" s="39"/>
      <c r="M22" s="46"/>
      <c r="N22" s="61"/>
      <c r="O22" s="33"/>
      <c r="P22" s="36"/>
      <c r="Q22" s="61"/>
      <c r="R22" s="41"/>
      <c r="S22" s="41"/>
      <c r="T22" s="61"/>
      <c r="U22" s="33"/>
      <c r="V22" s="45"/>
      <c r="W22" s="61"/>
      <c r="X22" s="33"/>
      <c r="Y22" s="45"/>
      <c r="Z22" s="61"/>
      <c r="AA22" s="33"/>
      <c r="AB22" s="36"/>
      <c r="AC22" s="61"/>
      <c r="AD22" s="33"/>
      <c r="AE22" s="36"/>
      <c r="AF22" s="61"/>
      <c r="AG22" s="33"/>
      <c r="AH22" s="33"/>
      <c r="AI22" s="61"/>
      <c r="AJ22" s="33"/>
      <c r="AK22" s="36"/>
      <c r="AL22" s="61"/>
      <c r="AM22" s="64" t="s">
        <v>88</v>
      </c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</row>
    <row r="23" spans="1:145" s="23" customFormat="1" ht="81">
      <c r="A23" s="60">
        <v>15</v>
      </c>
      <c r="B23" s="32" t="s">
        <v>56</v>
      </c>
      <c r="C23" s="7" t="s">
        <v>78</v>
      </c>
      <c r="D23" s="35"/>
      <c r="E23" s="17">
        <v>350</v>
      </c>
      <c r="F23" s="36"/>
      <c r="G23" s="36"/>
      <c r="H23" s="68">
        <v>27580</v>
      </c>
      <c r="I23" s="36">
        <f t="shared" ref="I23:I27" si="0">K23/1.2</f>
        <v>541916.66666666674</v>
      </c>
      <c r="J23" s="36">
        <f t="shared" ref="J23:J27" si="1">K23-I23</f>
        <v>108383.33333333326</v>
      </c>
      <c r="K23" s="62">
        <v>650300</v>
      </c>
      <c r="L23" s="33"/>
      <c r="M23" s="36"/>
      <c r="N23" s="61"/>
      <c r="O23" s="42">
        <f t="shared" ref="O23:O28" si="2">Q23/1.2</f>
        <v>539583.33333333337</v>
      </c>
      <c r="P23" s="44">
        <f t="shared" ref="P23:P28" si="3">Q23-O23</f>
        <v>107916.66666666663</v>
      </c>
      <c r="Q23" s="61">
        <v>647500</v>
      </c>
      <c r="R23" s="33"/>
      <c r="S23" s="45"/>
      <c r="T23" s="61"/>
      <c r="U23" s="33"/>
      <c r="V23" s="45"/>
      <c r="W23" s="61"/>
      <c r="X23" s="33"/>
      <c r="Y23" s="45"/>
      <c r="Z23" s="61"/>
      <c r="AA23" s="33"/>
      <c r="AB23" s="36"/>
      <c r="AC23" s="61"/>
      <c r="AD23" s="33"/>
      <c r="AE23" s="36"/>
      <c r="AF23" s="61"/>
      <c r="AG23" s="33"/>
      <c r="AH23" s="33"/>
      <c r="AI23" s="61"/>
      <c r="AJ23" s="33"/>
      <c r="AK23" s="36"/>
      <c r="AL23" s="61"/>
      <c r="AM23" s="64" t="s">
        <v>90</v>
      </c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</row>
    <row r="24" spans="1:145" s="23" customFormat="1" ht="94.5">
      <c r="A24" s="60">
        <v>16</v>
      </c>
      <c r="B24" s="63" t="s">
        <v>57</v>
      </c>
      <c r="C24" s="7" t="s">
        <v>76</v>
      </c>
      <c r="D24" s="35"/>
      <c r="E24" s="67">
        <v>1000</v>
      </c>
      <c r="F24" s="36"/>
      <c r="G24" s="36"/>
      <c r="H24" s="68">
        <v>832000</v>
      </c>
      <c r="I24" s="36">
        <f t="shared" si="0"/>
        <v>624066.66666666674</v>
      </c>
      <c r="J24" s="36">
        <f t="shared" si="1"/>
        <v>124813.33333333326</v>
      </c>
      <c r="K24" s="62">
        <v>748880</v>
      </c>
      <c r="L24" s="33"/>
      <c r="M24" s="36"/>
      <c r="N24" s="61"/>
      <c r="O24" s="42">
        <f t="shared" si="2"/>
        <v>733333.33333333337</v>
      </c>
      <c r="P24" s="44">
        <f t="shared" si="3"/>
        <v>146666.66666666663</v>
      </c>
      <c r="Q24" s="62">
        <v>880000</v>
      </c>
      <c r="R24" s="33"/>
      <c r="S24" s="45"/>
      <c r="T24" s="61"/>
      <c r="U24" s="33"/>
      <c r="V24" s="45"/>
      <c r="W24" s="61"/>
      <c r="X24" s="33"/>
      <c r="Y24" s="45"/>
      <c r="Z24" s="61"/>
      <c r="AA24" s="33"/>
      <c r="AB24" s="36"/>
      <c r="AC24" s="61"/>
      <c r="AD24" s="33"/>
      <c r="AE24" s="36"/>
      <c r="AF24" s="61"/>
      <c r="AG24" s="39"/>
      <c r="AH24" s="39"/>
      <c r="AI24" s="61"/>
      <c r="AJ24" s="33"/>
      <c r="AK24" s="47"/>
      <c r="AL24" s="61"/>
      <c r="AM24" s="64" t="s">
        <v>32</v>
      </c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</row>
    <row r="25" spans="1:145" s="23" customFormat="1" ht="94.5">
      <c r="A25" s="60">
        <v>17</v>
      </c>
      <c r="B25" s="32" t="s">
        <v>58</v>
      </c>
      <c r="C25" s="7" t="s">
        <v>76</v>
      </c>
      <c r="D25" s="35"/>
      <c r="E25" s="67">
        <v>1000</v>
      </c>
      <c r="F25" s="48"/>
      <c r="G25" s="48"/>
      <c r="H25" s="68">
        <v>1120200</v>
      </c>
      <c r="I25" s="36">
        <f t="shared" si="0"/>
        <v>966666.66666666674</v>
      </c>
      <c r="J25" s="36">
        <f t="shared" si="1"/>
        <v>193333.33333333326</v>
      </c>
      <c r="K25" s="62">
        <v>1160000</v>
      </c>
      <c r="L25" s="33"/>
      <c r="M25" s="48"/>
      <c r="N25" s="61"/>
      <c r="O25" s="42">
        <f t="shared" si="2"/>
        <v>1066666.6666666667</v>
      </c>
      <c r="P25" s="44">
        <f t="shared" si="3"/>
        <v>213333.33333333326</v>
      </c>
      <c r="Q25" s="62">
        <v>1280000</v>
      </c>
      <c r="R25" s="33"/>
      <c r="S25" s="49"/>
      <c r="T25" s="61"/>
      <c r="U25" s="33"/>
      <c r="V25" s="49"/>
      <c r="W25" s="61"/>
      <c r="X25" s="42"/>
      <c r="Y25" s="44"/>
      <c r="Z25" s="61"/>
      <c r="AA25" s="33"/>
      <c r="AB25" s="48"/>
      <c r="AC25" s="61"/>
      <c r="AD25" s="33">
        <f>AF25/1.2</f>
        <v>926666.66666666674</v>
      </c>
      <c r="AE25" s="36">
        <f>AF25-AD25</f>
        <v>185333.33333333326</v>
      </c>
      <c r="AF25" s="62">
        <v>1112000</v>
      </c>
      <c r="AG25" s="33"/>
      <c r="AH25" s="48"/>
      <c r="AI25" s="61"/>
      <c r="AJ25" s="62">
        <f>AL25/1.2</f>
        <v>992500</v>
      </c>
      <c r="AK25" s="62">
        <f>AL25-AJ25</f>
        <v>198500</v>
      </c>
      <c r="AL25" s="62">
        <v>1191000</v>
      </c>
      <c r="AM25" s="64" t="s">
        <v>38</v>
      </c>
      <c r="AN25" s="24"/>
      <c r="AO25" s="24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</row>
    <row r="26" spans="1:145" s="23" customFormat="1" ht="94.5">
      <c r="A26" s="60">
        <v>18</v>
      </c>
      <c r="B26" s="32" t="s">
        <v>59</v>
      </c>
      <c r="C26" s="7" t="s">
        <v>0</v>
      </c>
      <c r="D26" s="35"/>
      <c r="E26" s="17">
        <v>250</v>
      </c>
      <c r="F26" s="48"/>
      <c r="G26" s="48"/>
      <c r="H26" s="68">
        <v>21375</v>
      </c>
      <c r="I26" s="36">
        <f t="shared" si="0"/>
        <v>392708.33333333337</v>
      </c>
      <c r="J26" s="36">
        <f t="shared" si="1"/>
        <v>78541.666666666628</v>
      </c>
      <c r="K26" s="62">
        <v>471250</v>
      </c>
      <c r="L26" s="33"/>
      <c r="M26" s="48"/>
      <c r="N26" s="61"/>
      <c r="O26" s="33">
        <f t="shared" si="2"/>
        <v>414583.33333333337</v>
      </c>
      <c r="P26" s="45">
        <f t="shared" si="3"/>
        <v>82916.666666666628</v>
      </c>
      <c r="Q26" s="61">
        <v>497500</v>
      </c>
      <c r="R26" s="33"/>
      <c r="S26" s="49"/>
      <c r="T26" s="61"/>
      <c r="U26" s="33"/>
      <c r="V26" s="49"/>
      <c r="W26" s="61"/>
      <c r="X26" s="33"/>
      <c r="Y26" s="49"/>
      <c r="Z26" s="61"/>
      <c r="AA26" s="33"/>
      <c r="AB26" s="48"/>
      <c r="AC26" s="61"/>
      <c r="AD26" s="33"/>
      <c r="AE26" s="36"/>
      <c r="AF26" s="61"/>
      <c r="AG26" s="33"/>
      <c r="AH26" s="48"/>
      <c r="AI26" s="61"/>
      <c r="AJ26" s="33"/>
      <c r="AK26" s="48"/>
      <c r="AL26" s="61"/>
      <c r="AM26" s="64" t="s">
        <v>90</v>
      </c>
      <c r="AN26" s="24"/>
      <c r="AO26" s="24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</row>
    <row r="27" spans="1:145" s="23" customFormat="1" ht="81">
      <c r="A27" s="60">
        <v>19</v>
      </c>
      <c r="B27" s="32" t="s">
        <v>60</v>
      </c>
      <c r="C27" s="7" t="s">
        <v>76</v>
      </c>
      <c r="D27" s="35"/>
      <c r="E27" s="17">
        <v>550</v>
      </c>
      <c r="F27" s="48"/>
      <c r="G27" s="48"/>
      <c r="H27" s="68">
        <v>1213630</v>
      </c>
      <c r="I27" s="36">
        <f t="shared" si="0"/>
        <v>953333.33333333337</v>
      </c>
      <c r="J27" s="36">
        <f t="shared" si="1"/>
        <v>190666.66666666663</v>
      </c>
      <c r="K27" s="62">
        <v>1144000</v>
      </c>
      <c r="L27" s="39"/>
      <c r="M27" s="50"/>
      <c r="N27" s="61"/>
      <c r="O27" s="33">
        <f t="shared" si="2"/>
        <v>962500</v>
      </c>
      <c r="P27" s="45">
        <f t="shared" si="3"/>
        <v>192500</v>
      </c>
      <c r="Q27" s="62">
        <v>1155000</v>
      </c>
      <c r="R27" s="33"/>
      <c r="S27" s="49"/>
      <c r="T27" s="61"/>
      <c r="U27" s="33"/>
      <c r="V27" s="49"/>
      <c r="W27" s="61"/>
      <c r="X27" s="33"/>
      <c r="Y27" s="49"/>
      <c r="Z27" s="61"/>
      <c r="AA27" s="33"/>
      <c r="AB27" s="48"/>
      <c r="AC27" s="61"/>
      <c r="AD27" s="33">
        <f>AF27/1.2</f>
        <v>948117.5</v>
      </c>
      <c r="AE27" s="36">
        <f>AF27-AD27</f>
        <v>189623.5</v>
      </c>
      <c r="AF27" s="62">
        <v>1137741</v>
      </c>
      <c r="AG27" s="33"/>
      <c r="AH27" s="48"/>
      <c r="AI27" s="61"/>
      <c r="AJ27" s="62">
        <f>AL27/1.2</f>
        <v>933625</v>
      </c>
      <c r="AK27" s="62">
        <f>AL27-AJ27</f>
        <v>186725</v>
      </c>
      <c r="AL27" s="62">
        <v>1120350</v>
      </c>
      <c r="AM27" s="64" t="s">
        <v>41</v>
      </c>
      <c r="AN27" s="24"/>
      <c r="AO27" s="24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</row>
    <row r="28" spans="1:145" s="23" customFormat="1" ht="94.5">
      <c r="A28" s="60">
        <v>20</v>
      </c>
      <c r="B28" s="32" t="s">
        <v>61</v>
      </c>
      <c r="C28" s="7" t="s">
        <v>0</v>
      </c>
      <c r="D28" s="35"/>
      <c r="E28" s="17">
        <v>50</v>
      </c>
      <c r="F28" s="48"/>
      <c r="G28" s="48"/>
      <c r="H28" s="68">
        <v>19040</v>
      </c>
      <c r="I28" s="33"/>
      <c r="J28" s="36"/>
      <c r="K28" s="61"/>
      <c r="L28" s="33"/>
      <c r="M28" s="48"/>
      <c r="N28" s="61"/>
      <c r="O28" s="33">
        <f t="shared" si="2"/>
        <v>86250</v>
      </c>
      <c r="P28" s="45">
        <f t="shared" si="3"/>
        <v>17250</v>
      </c>
      <c r="Q28" s="62">
        <v>103500</v>
      </c>
      <c r="R28" s="33"/>
      <c r="S28" s="49"/>
      <c r="T28" s="61"/>
      <c r="U28" s="33"/>
      <c r="V28" s="49"/>
      <c r="W28" s="61"/>
      <c r="X28" s="33"/>
      <c r="Y28" s="49"/>
      <c r="Z28" s="61"/>
      <c r="AA28" s="33"/>
      <c r="AB28" s="48"/>
      <c r="AC28" s="61"/>
      <c r="AD28" s="33"/>
      <c r="AE28" s="48"/>
      <c r="AF28" s="61"/>
      <c r="AG28" s="33"/>
      <c r="AH28" s="48"/>
      <c r="AI28" s="61"/>
      <c r="AJ28" s="33"/>
      <c r="AK28" s="48"/>
      <c r="AL28" s="61"/>
      <c r="AM28" s="64" t="s">
        <v>90</v>
      </c>
      <c r="AN28" s="24"/>
      <c r="AO28" s="24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</row>
    <row r="29" spans="1:145" s="23" customFormat="1" ht="94.5">
      <c r="A29" s="60">
        <v>21</v>
      </c>
      <c r="B29" s="32" t="s">
        <v>61</v>
      </c>
      <c r="C29" s="7" t="s">
        <v>0</v>
      </c>
      <c r="D29" s="35"/>
      <c r="E29" s="17">
        <v>20</v>
      </c>
      <c r="F29" s="48"/>
      <c r="G29" s="48"/>
      <c r="H29" s="68">
        <v>8960</v>
      </c>
      <c r="I29" s="36">
        <f>K29/1.2</f>
        <v>38966.666666666672</v>
      </c>
      <c r="J29" s="36">
        <f>K29-I29</f>
        <v>7793.3333333333285</v>
      </c>
      <c r="K29" s="62">
        <v>46760</v>
      </c>
      <c r="L29" s="33"/>
      <c r="M29" s="48"/>
      <c r="N29" s="61"/>
      <c r="O29" s="33"/>
      <c r="P29" s="48"/>
      <c r="Q29" s="61"/>
      <c r="R29" s="33"/>
      <c r="S29" s="48"/>
      <c r="T29" s="61"/>
      <c r="U29" s="33"/>
      <c r="V29" s="48"/>
      <c r="W29" s="61"/>
      <c r="X29" s="42"/>
      <c r="Y29" s="43"/>
      <c r="Z29" s="61"/>
      <c r="AA29" s="33"/>
      <c r="AB29" s="48"/>
      <c r="AC29" s="61"/>
      <c r="AD29" s="33">
        <f t="shared" ref="AD29:AD32" si="4">AF29/1.2</f>
        <v>38248.5</v>
      </c>
      <c r="AE29" s="36">
        <f t="shared" ref="AE29:AE32" si="5">AF29-AD29</f>
        <v>7649.6999999999971</v>
      </c>
      <c r="AF29" s="61">
        <v>45898.2</v>
      </c>
      <c r="AG29" s="33"/>
      <c r="AH29" s="48"/>
      <c r="AI29" s="61"/>
      <c r="AJ29" s="33"/>
      <c r="AK29" s="48"/>
      <c r="AL29" s="61"/>
      <c r="AM29" s="64" t="s">
        <v>90</v>
      </c>
      <c r="AN29" s="24"/>
      <c r="AO29" s="24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</row>
    <row r="30" spans="1:145" s="23" customFormat="1" ht="27">
      <c r="A30" s="60">
        <v>22</v>
      </c>
      <c r="B30" s="32" t="s">
        <v>62</v>
      </c>
      <c r="C30" s="7" t="s">
        <v>76</v>
      </c>
      <c r="D30" s="35"/>
      <c r="E30" s="17">
        <v>800</v>
      </c>
      <c r="F30" s="47"/>
      <c r="G30" s="51"/>
      <c r="H30" s="68">
        <v>70320</v>
      </c>
      <c r="I30" s="33"/>
      <c r="J30" s="51"/>
      <c r="K30" s="61"/>
      <c r="L30" s="33"/>
      <c r="M30" s="51"/>
      <c r="N30" s="61"/>
      <c r="O30" s="33"/>
      <c r="P30" s="36"/>
      <c r="Q30" s="61"/>
      <c r="R30" s="33"/>
      <c r="S30" s="51"/>
      <c r="T30" s="61"/>
      <c r="U30" s="33"/>
      <c r="V30" s="51"/>
      <c r="W30" s="61"/>
      <c r="X30" s="42"/>
      <c r="Y30" s="43"/>
      <c r="Z30" s="61"/>
      <c r="AA30" s="33"/>
      <c r="AB30" s="51"/>
      <c r="AC30" s="61"/>
      <c r="AD30" s="33">
        <f t="shared" si="4"/>
        <v>107420</v>
      </c>
      <c r="AE30" s="36">
        <f t="shared" si="5"/>
        <v>21484</v>
      </c>
      <c r="AF30" s="62">
        <v>128904</v>
      </c>
      <c r="AG30" s="33"/>
      <c r="AH30" s="47"/>
      <c r="AI30" s="61"/>
      <c r="AJ30" s="33"/>
      <c r="AK30" s="51"/>
      <c r="AL30" s="61"/>
      <c r="AM30" s="64" t="s">
        <v>90</v>
      </c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</row>
    <row r="31" spans="1:145" s="23" customFormat="1" ht="81">
      <c r="A31" s="60">
        <v>23</v>
      </c>
      <c r="B31" s="32" t="s">
        <v>63</v>
      </c>
      <c r="C31" s="7" t="s">
        <v>77</v>
      </c>
      <c r="D31" s="35"/>
      <c r="E31" s="67">
        <v>3800</v>
      </c>
      <c r="F31" s="52"/>
      <c r="G31" s="52"/>
      <c r="H31" s="68">
        <v>408120</v>
      </c>
      <c r="I31" s="33"/>
      <c r="J31" s="52"/>
      <c r="K31" s="61"/>
      <c r="L31" s="33"/>
      <c r="M31" s="52"/>
      <c r="N31" s="61"/>
      <c r="O31" s="33">
        <f>Q31/1.2</f>
        <v>316666.66666666669</v>
      </c>
      <c r="P31" s="45">
        <f>Q31-O31</f>
        <v>63333.333333333314</v>
      </c>
      <c r="Q31" s="62">
        <v>380000</v>
      </c>
      <c r="R31" s="33"/>
      <c r="S31" s="52"/>
      <c r="T31" s="61"/>
      <c r="U31" s="33"/>
      <c r="V31" s="52"/>
      <c r="W31" s="61"/>
      <c r="X31" s="33"/>
      <c r="Y31" s="52"/>
      <c r="Z31" s="61"/>
      <c r="AA31" s="33"/>
      <c r="AB31" s="52"/>
      <c r="AC31" s="61"/>
      <c r="AD31" s="33">
        <f t="shared" si="4"/>
        <v>318725</v>
      </c>
      <c r="AE31" s="36">
        <f t="shared" si="5"/>
        <v>63745</v>
      </c>
      <c r="AF31" s="62">
        <v>382470</v>
      </c>
      <c r="AG31" s="33"/>
      <c r="AH31" s="47"/>
      <c r="AI31" s="61"/>
      <c r="AJ31" s="62">
        <f>AL31/1.2</f>
        <v>315400</v>
      </c>
      <c r="AK31" s="62">
        <f>AL31-AJ31</f>
        <v>63080</v>
      </c>
      <c r="AL31" s="62">
        <v>378480</v>
      </c>
      <c r="AM31" s="64" t="s">
        <v>41</v>
      </c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</row>
    <row r="32" spans="1:145" s="23" customFormat="1" ht="40.5">
      <c r="A32" s="60">
        <v>24</v>
      </c>
      <c r="B32" s="32" t="s">
        <v>64</v>
      </c>
      <c r="C32" s="7" t="s">
        <v>77</v>
      </c>
      <c r="D32" s="34"/>
      <c r="E32" s="67">
        <v>2000</v>
      </c>
      <c r="F32" s="47"/>
      <c r="G32" s="51"/>
      <c r="H32" s="68">
        <v>576000</v>
      </c>
      <c r="I32" s="33"/>
      <c r="J32" s="51"/>
      <c r="K32" s="61"/>
      <c r="L32" s="33"/>
      <c r="M32" s="51"/>
      <c r="N32" s="61"/>
      <c r="O32" s="33"/>
      <c r="P32" s="36"/>
      <c r="Q32" s="61"/>
      <c r="R32" s="33"/>
      <c r="S32" s="51"/>
      <c r="T32" s="61"/>
      <c r="U32" s="33"/>
      <c r="V32" s="51"/>
      <c r="W32" s="61"/>
      <c r="X32" s="42">
        <f>Z32/1.2</f>
        <v>353333.33333333337</v>
      </c>
      <c r="Y32" s="43">
        <f>Z32-X32</f>
        <v>70666.666666666628</v>
      </c>
      <c r="Z32" s="61">
        <v>424000</v>
      </c>
      <c r="AA32" s="33"/>
      <c r="AB32" s="51"/>
      <c r="AC32" s="61"/>
      <c r="AD32" s="33">
        <f t="shared" si="4"/>
        <v>473016.66666666669</v>
      </c>
      <c r="AE32" s="36">
        <f t="shared" si="5"/>
        <v>94603.333333333314</v>
      </c>
      <c r="AF32" s="62">
        <v>567620</v>
      </c>
      <c r="AG32" s="33"/>
      <c r="AH32" s="47"/>
      <c r="AI32" s="61"/>
      <c r="AJ32" s="39"/>
      <c r="AK32" s="47"/>
      <c r="AL32" s="61"/>
      <c r="AM32" s="64" t="s">
        <v>36</v>
      </c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</row>
    <row r="33" spans="1:145" s="23" customFormat="1" ht="40.5">
      <c r="A33" s="60">
        <v>25</v>
      </c>
      <c r="B33" s="32" t="s">
        <v>65</v>
      </c>
      <c r="C33" s="7" t="s">
        <v>76</v>
      </c>
      <c r="D33" s="35"/>
      <c r="E33" s="17">
        <v>500</v>
      </c>
      <c r="F33" s="47"/>
      <c r="G33" s="51"/>
      <c r="H33" s="68">
        <v>1260000</v>
      </c>
      <c r="I33" s="33"/>
      <c r="J33" s="36"/>
      <c r="K33" s="61"/>
      <c r="L33" s="33"/>
      <c r="M33" s="51"/>
      <c r="N33" s="61"/>
      <c r="O33" s="33">
        <f>Q33/1.2</f>
        <v>1116666.6666666667</v>
      </c>
      <c r="P33" s="45">
        <f>Q33-O33</f>
        <v>223333.33333333326</v>
      </c>
      <c r="Q33" s="62">
        <v>1340000</v>
      </c>
      <c r="R33" s="33"/>
      <c r="S33" s="51"/>
      <c r="T33" s="61"/>
      <c r="U33" s="33"/>
      <c r="V33" s="51"/>
      <c r="W33" s="61"/>
      <c r="X33" s="33"/>
      <c r="Y33" s="51"/>
      <c r="Z33" s="61"/>
      <c r="AA33" s="33"/>
      <c r="AB33" s="51"/>
      <c r="AC33" s="61"/>
      <c r="AD33" s="33"/>
      <c r="AE33" s="51"/>
      <c r="AF33" s="61"/>
      <c r="AG33" s="33"/>
      <c r="AH33" s="47"/>
      <c r="AI33" s="61"/>
      <c r="AJ33" s="39"/>
      <c r="AK33" s="47"/>
      <c r="AL33" s="61"/>
      <c r="AM33" s="64" t="s">
        <v>90</v>
      </c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</row>
    <row r="34" spans="1:145" s="23" customFormat="1" ht="40.5">
      <c r="A34" s="60">
        <v>26</v>
      </c>
      <c r="B34" s="32" t="s">
        <v>66</v>
      </c>
      <c r="C34" s="7" t="s">
        <v>77</v>
      </c>
      <c r="D34" s="35"/>
      <c r="E34" s="67">
        <v>18000</v>
      </c>
      <c r="F34" s="47"/>
      <c r="G34" s="51"/>
      <c r="H34" s="68">
        <v>1648800</v>
      </c>
      <c r="I34" s="33"/>
      <c r="J34" s="36"/>
      <c r="K34" s="61"/>
      <c r="L34" s="33"/>
      <c r="M34" s="51"/>
      <c r="N34" s="61"/>
      <c r="O34" s="33"/>
      <c r="P34" s="36"/>
      <c r="Q34" s="61"/>
      <c r="R34" s="33"/>
      <c r="S34" s="51"/>
      <c r="T34" s="61"/>
      <c r="U34" s="33"/>
      <c r="V34" s="51"/>
      <c r="W34" s="61"/>
      <c r="X34" s="39"/>
      <c r="Y34" s="40"/>
      <c r="Z34" s="61"/>
      <c r="AA34" s="33"/>
      <c r="AB34" s="51"/>
      <c r="AC34" s="61"/>
      <c r="AD34" s="33"/>
      <c r="AE34" s="51"/>
      <c r="AF34" s="61"/>
      <c r="AG34" s="39"/>
      <c r="AH34" s="39"/>
      <c r="AI34" s="61"/>
      <c r="AJ34" s="39"/>
      <c r="AK34" s="47"/>
      <c r="AL34" s="61"/>
      <c r="AM34" s="64" t="s">
        <v>88</v>
      </c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</row>
    <row r="35" spans="1:145" s="23" customFormat="1" ht="54">
      <c r="A35" s="60">
        <v>27</v>
      </c>
      <c r="B35" s="32" t="s">
        <v>67</v>
      </c>
      <c r="C35" s="7" t="s">
        <v>76</v>
      </c>
      <c r="D35" s="35"/>
      <c r="E35" s="67">
        <v>3500</v>
      </c>
      <c r="F35" s="47"/>
      <c r="G35" s="51"/>
      <c r="H35" s="68">
        <v>2644250</v>
      </c>
      <c r="I35" s="33"/>
      <c r="J35" s="51"/>
      <c r="K35" s="61"/>
      <c r="L35" s="33"/>
      <c r="M35" s="51"/>
      <c r="N35" s="61"/>
      <c r="O35" s="33"/>
      <c r="P35" s="51"/>
      <c r="Q35" s="61"/>
      <c r="R35" s="62">
        <f>T35/1.2</f>
        <v>1400000</v>
      </c>
      <c r="S35" s="62">
        <f>T35-R35</f>
        <v>280000</v>
      </c>
      <c r="T35" s="62">
        <v>1680000</v>
      </c>
      <c r="U35" s="33"/>
      <c r="V35" s="51"/>
      <c r="W35" s="61"/>
      <c r="X35" s="42"/>
      <c r="Y35" s="43"/>
      <c r="Z35" s="61"/>
      <c r="AA35" s="33"/>
      <c r="AB35" s="51"/>
      <c r="AC35" s="61"/>
      <c r="AD35" s="33"/>
      <c r="AE35" s="51"/>
      <c r="AF35" s="61"/>
      <c r="AG35" s="33"/>
      <c r="AH35" s="47"/>
      <c r="AI35" s="61"/>
      <c r="AJ35" s="39"/>
      <c r="AK35" s="47"/>
      <c r="AL35" s="61"/>
      <c r="AM35" s="64" t="s">
        <v>92</v>
      </c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</row>
    <row r="36" spans="1:145" ht="33.75" customHeight="1">
      <c r="A36" s="60">
        <v>28</v>
      </c>
      <c r="B36" s="32" t="s">
        <v>68</v>
      </c>
      <c r="C36" s="7" t="s">
        <v>77</v>
      </c>
      <c r="D36" s="35"/>
      <c r="E36" s="67">
        <v>1000</v>
      </c>
      <c r="F36" s="53"/>
      <c r="G36" s="54"/>
      <c r="H36" s="68">
        <v>54740</v>
      </c>
      <c r="I36" s="33"/>
      <c r="J36" s="36"/>
      <c r="K36" s="61"/>
      <c r="L36" s="54"/>
      <c r="M36" s="54"/>
      <c r="N36" s="61"/>
      <c r="O36" s="39"/>
      <c r="P36" s="36"/>
      <c r="Q36" s="61"/>
      <c r="R36" s="54"/>
      <c r="S36" s="54"/>
      <c r="T36" s="61"/>
      <c r="U36" s="33">
        <f t="shared" ref="U36:U37" si="6">W36/1.2</f>
        <v>29166.666666666668</v>
      </c>
      <c r="V36" s="36">
        <f t="shared" ref="V36:V37" si="7">W36-U36</f>
        <v>5833.3333333333321</v>
      </c>
      <c r="W36" s="62">
        <v>35000</v>
      </c>
      <c r="X36" s="54"/>
      <c r="Y36" s="54"/>
      <c r="Z36" s="61"/>
      <c r="AA36" s="54"/>
      <c r="AB36" s="54"/>
      <c r="AC36" s="61"/>
      <c r="AD36" s="54"/>
      <c r="AE36" s="54"/>
      <c r="AF36" s="61"/>
      <c r="AG36" s="55"/>
      <c r="AH36" s="55"/>
      <c r="AI36" s="61"/>
      <c r="AJ36" s="39"/>
      <c r="AK36" s="55"/>
      <c r="AL36" s="59"/>
      <c r="AM36" s="64" t="s">
        <v>35</v>
      </c>
      <c r="AN36" s="3"/>
      <c r="AO36" s="3"/>
      <c r="AP36" s="3"/>
    </row>
    <row r="37" spans="1:145" ht="36" customHeight="1">
      <c r="A37" s="60">
        <v>29</v>
      </c>
      <c r="B37" s="32" t="s">
        <v>69</v>
      </c>
      <c r="C37" s="7" t="s">
        <v>77</v>
      </c>
      <c r="D37" s="35"/>
      <c r="E37" s="67">
        <v>1730</v>
      </c>
      <c r="F37" s="53"/>
      <c r="G37" s="56"/>
      <c r="H37" s="68">
        <v>236491</v>
      </c>
      <c r="I37" s="33"/>
      <c r="J37" s="36"/>
      <c r="K37" s="61"/>
      <c r="L37" s="39">
        <f>N37/1.2</f>
        <v>42235</v>
      </c>
      <c r="M37" s="40">
        <f>N37-L37</f>
        <v>8447</v>
      </c>
      <c r="N37" s="62">
        <v>50682</v>
      </c>
      <c r="O37" s="33">
        <f>Q37/1.2</f>
        <v>49449.166666666672</v>
      </c>
      <c r="P37" s="45">
        <f>Q37-O37</f>
        <v>9889.8333333333285</v>
      </c>
      <c r="Q37" s="62">
        <v>59339</v>
      </c>
      <c r="R37" s="56"/>
      <c r="S37" s="56"/>
      <c r="T37" s="61"/>
      <c r="U37" s="62">
        <f t="shared" si="6"/>
        <v>43250</v>
      </c>
      <c r="V37" s="62">
        <f t="shared" si="7"/>
        <v>8650</v>
      </c>
      <c r="W37" s="62">
        <v>51900</v>
      </c>
      <c r="X37" s="56"/>
      <c r="Y37" s="56"/>
      <c r="Z37" s="61"/>
      <c r="AA37" s="56"/>
      <c r="AB37" s="56"/>
      <c r="AC37" s="61"/>
      <c r="AD37" s="33">
        <f t="shared" ref="AD37:AD41" si="8">AF37/1.2</f>
        <v>149760.33333333334</v>
      </c>
      <c r="AE37" s="36">
        <f t="shared" ref="AE37:AE41" si="9">AF37-AD37</f>
        <v>29952.066666666651</v>
      </c>
      <c r="AF37" s="61">
        <v>179712.4</v>
      </c>
      <c r="AG37" s="55"/>
      <c r="AH37" s="55"/>
      <c r="AI37" s="61"/>
      <c r="AJ37" s="33">
        <f>AL37/1.2</f>
        <v>45845</v>
      </c>
      <c r="AK37" s="36">
        <f>AL37-AJ37</f>
        <v>9169</v>
      </c>
      <c r="AL37" s="61">
        <v>55014</v>
      </c>
      <c r="AM37" s="64" t="s">
        <v>33</v>
      </c>
      <c r="AN37" s="3"/>
      <c r="AO37" s="3"/>
      <c r="AP37" s="3"/>
    </row>
    <row r="38" spans="1:145" ht="39.75" customHeight="1">
      <c r="A38" s="60">
        <v>30</v>
      </c>
      <c r="B38" s="32" t="s">
        <v>70</v>
      </c>
      <c r="C38" s="7" t="s">
        <v>76</v>
      </c>
      <c r="D38" s="34"/>
      <c r="E38" s="17">
        <v>120</v>
      </c>
      <c r="F38" s="53"/>
      <c r="G38" s="56"/>
      <c r="H38" s="68">
        <v>24892.799999999999</v>
      </c>
      <c r="I38" s="54"/>
      <c r="J38" s="54"/>
      <c r="K38" s="61"/>
      <c r="L38" s="54"/>
      <c r="M38" s="54"/>
      <c r="N38" s="61"/>
      <c r="O38" s="54"/>
      <c r="P38" s="54"/>
      <c r="Q38" s="61"/>
      <c r="R38" s="54"/>
      <c r="S38" s="54"/>
      <c r="T38" s="61"/>
      <c r="U38" s="54"/>
      <c r="V38" s="54"/>
      <c r="W38" s="61"/>
      <c r="X38" s="56"/>
      <c r="Y38" s="56"/>
      <c r="Z38" s="61"/>
      <c r="AA38" s="56"/>
      <c r="AB38" s="56"/>
      <c r="AC38" s="61"/>
      <c r="AD38" s="62">
        <f t="shared" si="8"/>
        <v>20585</v>
      </c>
      <c r="AE38" s="36">
        <f t="shared" si="9"/>
        <v>4117</v>
      </c>
      <c r="AF38" s="62">
        <v>24702</v>
      </c>
      <c r="AG38" s="55"/>
      <c r="AH38" s="55"/>
      <c r="AI38" s="61"/>
      <c r="AJ38" s="39"/>
      <c r="AK38" s="55"/>
      <c r="AL38" s="61"/>
      <c r="AM38" s="64" t="s">
        <v>38</v>
      </c>
      <c r="AN38" s="3"/>
      <c r="AO38" s="3"/>
      <c r="AP38" s="3"/>
    </row>
    <row r="39" spans="1:145" ht="61.5" customHeight="1">
      <c r="A39" s="60">
        <v>31</v>
      </c>
      <c r="B39" s="32" t="s">
        <v>71</v>
      </c>
      <c r="C39" s="7" t="s">
        <v>77</v>
      </c>
      <c r="D39" s="35"/>
      <c r="E39" s="67">
        <v>2100</v>
      </c>
      <c r="F39" s="57"/>
      <c r="G39" s="54"/>
      <c r="H39" s="68">
        <v>95970</v>
      </c>
      <c r="I39" s="54"/>
      <c r="J39" s="54"/>
      <c r="K39" s="61"/>
      <c r="L39" s="54"/>
      <c r="M39" s="54"/>
      <c r="N39" s="61"/>
      <c r="O39" s="54"/>
      <c r="P39" s="54"/>
      <c r="Q39" s="61"/>
      <c r="R39" s="54"/>
      <c r="S39" s="54"/>
      <c r="T39" s="61"/>
      <c r="U39" s="62">
        <f>W39/1.2</f>
        <v>44100</v>
      </c>
      <c r="V39" s="62">
        <f>W39-U39</f>
        <v>8820</v>
      </c>
      <c r="W39" s="62">
        <v>52920</v>
      </c>
      <c r="X39" s="54"/>
      <c r="Y39" s="54"/>
      <c r="Z39" s="61"/>
      <c r="AA39" s="54"/>
      <c r="AB39" s="54"/>
      <c r="AC39" s="61"/>
      <c r="AD39" s="62">
        <f t="shared" si="8"/>
        <v>73045</v>
      </c>
      <c r="AE39" s="62">
        <f t="shared" si="9"/>
        <v>14609</v>
      </c>
      <c r="AF39" s="62">
        <v>87654</v>
      </c>
      <c r="AG39" s="55"/>
      <c r="AH39" s="55"/>
      <c r="AI39" s="61"/>
      <c r="AJ39" s="39"/>
      <c r="AK39" s="55"/>
      <c r="AL39" s="61"/>
      <c r="AM39" s="64" t="s">
        <v>35</v>
      </c>
      <c r="AN39" s="3"/>
      <c r="AO39" s="3"/>
      <c r="AP39" s="3"/>
    </row>
    <row r="40" spans="1:145" ht="35.25" customHeight="1">
      <c r="A40" s="60">
        <v>32</v>
      </c>
      <c r="B40" s="32" t="s">
        <v>79</v>
      </c>
      <c r="C40" s="7" t="s">
        <v>76</v>
      </c>
      <c r="D40" s="35"/>
      <c r="E40" s="17">
        <v>500</v>
      </c>
      <c r="F40" s="53"/>
      <c r="G40" s="56"/>
      <c r="H40" s="68">
        <v>1498100</v>
      </c>
      <c r="I40" s="54"/>
      <c r="J40" s="54"/>
      <c r="K40" s="61"/>
      <c r="L40" s="54"/>
      <c r="M40" s="54"/>
      <c r="N40" s="61"/>
      <c r="O40" s="54"/>
      <c r="P40" s="54"/>
      <c r="Q40" s="61"/>
      <c r="R40" s="28"/>
      <c r="S40" s="62"/>
      <c r="T40" s="61"/>
      <c r="U40" s="54"/>
      <c r="V40" s="54"/>
      <c r="W40" s="61"/>
      <c r="X40" s="56"/>
      <c r="Y40" s="56"/>
      <c r="Z40" s="61"/>
      <c r="AA40" s="56"/>
      <c r="AB40" s="56"/>
      <c r="AC40" s="61"/>
      <c r="AD40" s="33">
        <f t="shared" si="8"/>
        <v>1139154.1666666667</v>
      </c>
      <c r="AE40" s="36">
        <f t="shared" si="9"/>
        <v>227830.83333333326</v>
      </c>
      <c r="AF40" s="62">
        <v>1366985</v>
      </c>
      <c r="AG40" s="55"/>
      <c r="AH40" s="55"/>
      <c r="AI40" s="61"/>
      <c r="AJ40" s="39"/>
      <c r="AK40" s="55"/>
      <c r="AL40" s="61"/>
      <c r="AM40" s="64" t="s">
        <v>38</v>
      </c>
      <c r="AN40" s="3"/>
      <c r="AO40" s="3"/>
      <c r="AP40" s="3"/>
    </row>
    <row r="41" spans="1:145" ht="36.75" customHeight="1">
      <c r="A41" s="60">
        <v>33</v>
      </c>
      <c r="B41" s="32" t="s">
        <v>79</v>
      </c>
      <c r="C41" s="7" t="s">
        <v>77</v>
      </c>
      <c r="D41" s="35"/>
      <c r="E41" s="17">
        <v>500</v>
      </c>
      <c r="F41" s="53"/>
      <c r="G41" s="56"/>
      <c r="H41" s="68">
        <v>362700</v>
      </c>
      <c r="I41" s="56"/>
      <c r="J41" s="56"/>
      <c r="K41" s="61"/>
      <c r="L41" s="56"/>
      <c r="M41" s="56"/>
      <c r="N41" s="61"/>
      <c r="O41" s="56"/>
      <c r="P41" s="56"/>
      <c r="Q41" s="61"/>
      <c r="R41" s="56"/>
      <c r="S41" s="40"/>
      <c r="T41" s="61"/>
      <c r="U41" s="56"/>
      <c r="V41" s="56"/>
      <c r="W41" s="61"/>
      <c r="X41" s="56"/>
      <c r="Y41" s="56"/>
      <c r="Z41" s="61"/>
      <c r="AA41" s="56"/>
      <c r="AB41" s="56"/>
      <c r="AC41" s="61"/>
      <c r="AD41" s="33">
        <f t="shared" si="8"/>
        <v>279583.33333333337</v>
      </c>
      <c r="AE41" s="36">
        <f t="shared" si="9"/>
        <v>55916.666666666628</v>
      </c>
      <c r="AF41" s="62">
        <v>335500</v>
      </c>
      <c r="AG41" s="55"/>
      <c r="AH41" s="55"/>
      <c r="AI41" s="61"/>
      <c r="AJ41" s="55"/>
      <c r="AK41" s="39"/>
      <c r="AL41" s="61"/>
      <c r="AM41" s="64" t="s">
        <v>38</v>
      </c>
      <c r="AN41" s="3"/>
      <c r="AO41" s="3"/>
      <c r="AP41" s="3"/>
    </row>
    <row r="42" spans="1:145" ht="54">
      <c r="A42" s="60">
        <v>34</v>
      </c>
      <c r="B42" s="32" t="s">
        <v>80</v>
      </c>
      <c r="C42" s="7" t="s">
        <v>0</v>
      </c>
      <c r="D42" s="35"/>
      <c r="E42" s="67">
        <v>3000</v>
      </c>
      <c r="F42" s="57"/>
      <c r="G42" s="32"/>
      <c r="H42" s="68">
        <v>16500</v>
      </c>
      <c r="I42" s="36">
        <f t="shared" ref="I42:I44" si="10">K42/1.2</f>
        <v>392500</v>
      </c>
      <c r="J42" s="36">
        <f t="shared" ref="J42:J44" si="11">K42-I42</f>
        <v>78500</v>
      </c>
      <c r="K42" s="62">
        <v>471000</v>
      </c>
      <c r="L42" s="32"/>
      <c r="M42" s="32"/>
      <c r="N42" s="61"/>
      <c r="O42" s="32"/>
      <c r="P42" s="32"/>
      <c r="Q42" s="61"/>
      <c r="R42" s="32"/>
      <c r="S42" s="32"/>
      <c r="T42" s="61"/>
      <c r="U42" s="32"/>
      <c r="V42" s="32"/>
      <c r="W42" s="61"/>
      <c r="X42" s="32"/>
      <c r="Y42" s="32"/>
      <c r="Z42" s="61"/>
      <c r="AA42" s="58">
        <f>AC42/1.2</f>
        <v>350000</v>
      </c>
      <c r="AB42" s="58">
        <f>AC42-AA42</f>
        <v>70000</v>
      </c>
      <c r="AC42" s="62">
        <v>420000</v>
      </c>
      <c r="AD42" s="33"/>
      <c r="AE42" s="36"/>
      <c r="AF42" s="61"/>
      <c r="AG42" s="55"/>
      <c r="AH42" s="55"/>
      <c r="AI42" s="61"/>
      <c r="AJ42" s="55"/>
      <c r="AK42" s="39"/>
      <c r="AL42" s="61"/>
      <c r="AM42" s="64" t="s">
        <v>90</v>
      </c>
      <c r="AN42" s="3"/>
      <c r="AO42" s="3"/>
      <c r="AP42" s="3"/>
    </row>
    <row r="43" spans="1:145" ht="43.5" customHeight="1">
      <c r="A43" s="60">
        <v>35</v>
      </c>
      <c r="B43" s="32" t="s">
        <v>81</v>
      </c>
      <c r="C43" s="7" t="s">
        <v>77</v>
      </c>
      <c r="D43" s="35"/>
      <c r="E43" s="17">
        <v>650</v>
      </c>
      <c r="F43" s="55"/>
      <c r="G43" s="55"/>
      <c r="H43" s="68">
        <v>30615</v>
      </c>
      <c r="I43" s="36">
        <f t="shared" si="10"/>
        <v>25566.666666666668</v>
      </c>
      <c r="J43" s="36">
        <f t="shared" si="11"/>
        <v>5113.3333333333321</v>
      </c>
      <c r="K43" s="62">
        <v>30680</v>
      </c>
      <c r="L43" s="55"/>
      <c r="M43" s="55"/>
      <c r="N43" s="61"/>
      <c r="O43" s="33">
        <f t="shared" ref="O43:O45" si="12">Q43/1.2</f>
        <v>26812.5</v>
      </c>
      <c r="P43" s="45">
        <f t="shared" ref="P43:P45" si="13">Q43-O43</f>
        <v>5362.5</v>
      </c>
      <c r="Q43" s="61">
        <v>32175</v>
      </c>
      <c r="R43" s="55"/>
      <c r="S43" s="55"/>
      <c r="T43" s="61"/>
      <c r="U43" s="55"/>
      <c r="V43" s="55"/>
      <c r="W43" s="61"/>
      <c r="X43" s="55"/>
      <c r="Y43" s="55"/>
      <c r="Z43" s="61"/>
      <c r="AA43" s="55"/>
      <c r="AB43" s="55"/>
      <c r="AC43" s="61"/>
      <c r="AD43" s="55"/>
      <c r="AE43" s="55"/>
      <c r="AF43" s="61"/>
      <c r="AG43" s="55"/>
      <c r="AH43" s="55"/>
      <c r="AI43" s="61"/>
      <c r="AJ43" s="55"/>
      <c r="AK43" s="39"/>
      <c r="AL43" s="61"/>
      <c r="AM43" s="64" t="s">
        <v>90</v>
      </c>
      <c r="AN43" s="3"/>
      <c r="AO43" s="3"/>
      <c r="AP43" s="3"/>
    </row>
    <row r="44" spans="1:145" ht="49.5" customHeight="1">
      <c r="A44" s="60">
        <v>36</v>
      </c>
      <c r="B44" s="32" t="s">
        <v>82</v>
      </c>
      <c r="C44" s="7" t="s">
        <v>77</v>
      </c>
      <c r="D44" s="35"/>
      <c r="E44" s="67">
        <v>6000</v>
      </c>
      <c r="F44" s="55"/>
      <c r="G44" s="55"/>
      <c r="H44" s="68">
        <v>543000</v>
      </c>
      <c r="I44" s="36">
        <f t="shared" si="10"/>
        <v>455500</v>
      </c>
      <c r="J44" s="36">
        <f t="shared" si="11"/>
        <v>91100</v>
      </c>
      <c r="K44" s="62">
        <v>546600</v>
      </c>
      <c r="L44" s="39"/>
      <c r="M44" s="50"/>
      <c r="N44" s="61"/>
      <c r="O44" s="33">
        <f t="shared" si="12"/>
        <v>482500</v>
      </c>
      <c r="P44" s="45">
        <f t="shared" si="13"/>
        <v>96500</v>
      </c>
      <c r="Q44" s="62">
        <v>579000</v>
      </c>
      <c r="R44" s="55"/>
      <c r="S44" s="55"/>
      <c r="T44" s="61"/>
      <c r="U44" s="55"/>
      <c r="V44" s="55"/>
      <c r="W44" s="61"/>
      <c r="X44" s="55"/>
      <c r="Y44" s="55"/>
      <c r="Z44" s="61"/>
      <c r="AA44" s="55"/>
      <c r="AB44" s="55"/>
      <c r="AC44" s="61"/>
      <c r="AD44" s="55"/>
      <c r="AE44" s="55"/>
      <c r="AF44" s="61"/>
      <c r="AG44" s="55"/>
      <c r="AH44" s="55"/>
      <c r="AI44" s="61"/>
      <c r="AJ44" s="62">
        <f>AL44/1.2</f>
        <v>498000</v>
      </c>
      <c r="AK44" s="62">
        <f>AL44-AJ44</f>
        <v>99600</v>
      </c>
      <c r="AL44" s="62">
        <v>597600</v>
      </c>
      <c r="AM44" s="64" t="s">
        <v>90</v>
      </c>
      <c r="AN44" s="3"/>
      <c r="AO44" s="3"/>
      <c r="AP44" s="3"/>
    </row>
    <row r="45" spans="1:145" ht="107.25" customHeight="1">
      <c r="A45" s="60">
        <v>37</v>
      </c>
      <c r="B45" s="32" t="s">
        <v>83</v>
      </c>
      <c r="C45" s="7" t="s">
        <v>77</v>
      </c>
      <c r="D45" s="35"/>
      <c r="E45" s="67">
        <v>16000</v>
      </c>
      <c r="F45" s="55"/>
      <c r="G45" s="55"/>
      <c r="H45" s="68">
        <v>1884800</v>
      </c>
      <c r="I45" s="55"/>
      <c r="J45" s="55"/>
      <c r="K45" s="61"/>
      <c r="L45" s="39"/>
      <c r="M45" s="50"/>
      <c r="N45" s="61"/>
      <c r="O45" s="33">
        <f t="shared" si="12"/>
        <v>589333.33333333337</v>
      </c>
      <c r="P45" s="45">
        <f t="shared" si="13"/>
        <v>117866.66666666663</v>
      </c>
      <c r="Q45" s="62">
        <v>707200</v>
      </c>
      <c r="R45" s="55"/>
      <c r="S45" s="55"/>
      <c r="T45" s="61"/>
      <c r="U45" s="55"/>
      <c r="V45" s="55"/>
      <c r="W45" s="61"/>
      <c r="X45" s="55"/>
      <c r="Y45" s="55"/>
      <c r="Z45" s="61"/>
      <c r="AA45" s="55"/>
      <c r="AB45" s="55"/>
      <c r="AC45" s="61"/>
      <c r="AD45" s="55"/>
      <c r="AE45" s="55"/>
      <c r="AF45" s="61"/>
      <c r="AG45" s="55"/>
      <c r="AH45" s="55"/>
      <c r="AI45" s="61"/>
      <c r="AJ45" s="55"/>
      <c r="AK45" s="39"/>
      <c r="AL45" s="61"/>
      <c r="AM45" s="64" t="s">
        <v>34</v>
      </c>
      <c r="AN45" s="3"/>
      <c r="AO45" s="3"/>
      <c r="AP45" s="3"/>
    </row>
    <row r="46" spans="1:145" ht="84" customHeight="1">
      <c r="A46" s="60">
        <v>38</v>
      </c>
      <c r="B46" s="32" t="s">
        <v>84</v>
      </c>
      <c r="C46" s="7" t="s">
        <v>77</v>
      </c>
      <c r="D46" s="35"/>
      <c r="E46" s="67">
        <v>20000</v>
      </c>
      <c r="F46" s="55"/>
      <c r="G46" s="55"/>
      <c r="H46" s="68">
        <v>786000</v>
      </c>
      <c r="I46" s="55"/>
      <c r="J46" s="55"/>
      <c r="K46" s="61"/>
      <c r="L46" s="39"/>
      <c r="M46" s="50"/>
      <c r="N46" s="61"/>
      <c r="O46" s="55"/>
      <c r="P46" s="55"/>
      <c r="Q46" s="61"/>
      <c r="R46" s="55"/>
      <c r="S46" s="55"/>
      <c r="T46" s="61"/>
      <c r="U46" s="55"/>
      <c r="V46" s="55"/>
      <c r="W46" s="61"/>
      <c r="X46" s="55"/>
      <c r="Y46" s="55"/>
      <c r="Z46" s="61"/>
      <c r="AA46" s="55"/>
      <c r="AB46" s="55"/>
      <c r="AC46" s="61"/>
      <c r="AD46" s="55"/>
      <c r="AE46" s="55"/>
      <c r="AF46" s="61"/>
      <c r="AG46" s="62">
        <f>AI46/1.2</f>
        <v>640000</v>
      </c>
      <c r="AH46" s="62">
        <f>AI46-AG46</f>
        <v>128000</v>
      </c>
      <c r="AI46" s="62">
        <v>768000</v>
      </c>
      <c r="AJ46" s="55"/>
      <c r="AK46" s="39"/>
      <c r="AL46" s="61"/>
      <c r="AM46" s="64" t="s">
        <v>39</v>
      </c>
      <c r="AN46" s="3"/>
      <c r="AO46" s="3"/>
      <c r="AP46" s="3"/>
    </row>
    <row r="47" spans="1:145" ht="85.5" customHeight="1">
      <c r="A47" s="60">
        <v>39</v>
      </c>
      <c r="B47" s="32" t="s">
        <v>85</v>
      </c>
      <c r="C47" s="7" t="s">
        <v>77</v>
      </c>
      <c r="D47" s="35"/>
      <c r="E47" s="67">
        <v>20000</v>
      </c>
      <c r="F47" s="55"/>
      <c r="G47" s="55"/>
      <c r="H47" s="68">
        <v>1506000</v>
      </c>
      <c r="I47" s="33"/>
      <c r="J47" s="36"/>
      <c r="K47" s="61"/>
      <c r="L47" s="55"/>
      <c r="M47" s="55"/>
      <c r="N47" s="61"/>
      <c r="O47" s="39"/>
      <c r="P47" s="36"/>
      <c r="Q47" s="61"/>
      <c r="R47" s="55"/>
      <c r="S47" s="55"/>
      <c r="T47" s="61"/>
      <c r="U47" s="55"/>
      <c r="V47" s="55"/>
      <c r="W47" s="61"/>
      <c r="X47" s="55"/>
      <c r="Y47" s="55"/>
      <c r="Z47" s="61"/>
      <c r="AA47" s="55"/>
      <c r="AB47" s="55"/>
      <c r="AC47" s="61"/>
      <c r="AD47" s="55"/>
      <c r="AE47" s="55"/>
      <c r="AF47" s="61"/>
      <c r="AG47" s="62">
        <f t="shared" ref="AG47:AG48" si="14">AI47/1.2</f>
        <v>1050000</v>
      </c>
      <c r="AH47" s="62">
        <f t="shared" ref="AH47:AH48" si="15">AI47-AG47</f>
        <v>210000</v>
      </c>
      <c r="AI47" s="62">
        <v>1260000</v>
      </c>
      <c r="AJ47" s="55"/>
      <c r="AK47" s="39"/>
      <c r="AL47" s="61"/>
      <c r="AM47" s="64" t="s">
        <v>39</v>
      </c>
      <c r="AN47" s="3"/>
      <c r="AO47" s="3"/>
      <c r="AP47" s="3"/>
    </row>
    <row r="48" spans="1:145" ht="67.5">
      <c r="A48" s="60">
        <v>40</v>
      </c>
      <c r="B48" s="32" t="s">
        <v>86</v>
      </c>
      <c r="C48" s="7" t="s">
        <v>77</v>
      </c>
      <c r="D48" s="35"/>
      <c r="E48" s="67">
        <v>50000</v>
      </c>
      <c r="F48" s="55"/>
      <c r="G48" s="55"/>
      <c r="H48" s="68">
        <v>1540000</v>
      </c>
      <c r="I48" s="55"/>
      <c r="J48" s="55"/>
      <c r="K48" s="61"/>
      <c r="L48" s="55"/>
      <c r="M48" s="55"/>
      <c r="N48" s="61"/>
      <c r="O48" s="69"/>
      <c r="P48" s="45"/>
      <c r="Q48" s="69"/>
      <c r="R48" s="55"/>
      <c r="S48" s="55"/>
      <c r="T48" s="61"/>
      <c r="U48" s="55"/>
      <c r="V48" s="55"/>
      <c r="W48" s="61"/>
      <c r="X48" s="55"/>
      <c r="Y48" s="55"/>
      <c r="Z48" s="61"/>
      <c r="AA48" s="55"/>
      <c r="AB48" s="55"/>
      <c r="AC48" s="61"/>
      <c r="AD48" s="55"/>
      <c r="AE48" s="55"/>
      <c r="AF48" s="61"/>
      <c r="AG48" s="62">
        <f t="shared" si="14"/>
        <v>1250000</v>
      </c>
      <c r="AH48" s="62">
        <f t="shared" si="15"/>
        <v>250000</v>
      </c>
      <c r="AI48" s="62">
        <v>1500000</v>
      </c>
      <c r="AJ48" s="55"/>
      <c r="AK48" s="39"/>
      <c r="AL48" s="61"/>
      <c r="AM48" s="64" t="s">
        <v>39</v>
      </c>
      <c r="AN48" s="3"/>
      <c r="AO48" s="3"/>
      <c r="AP48" s="3"/>
    </row>
    <row r="49" spans="1:42" ht="54.75" customHeight="1">
      <c r="A49" s="60">
        <v>41</v>
      </c>
      <c r="B49" s="32" t="s">
        <v>87</v>
      </c>
      <c r="C49" s="7" t="s">
        <v>76</v>
      </c>
      <c r="D49" s="34"/>
      <c r="E49" s="17">
        <v>300</v>
      </c>
      <c r="F49" s="55"/>
      <c r="G49" s="55"/>
      <c r="H49" s="68">
        <v>680580</v>
      </c>
      <c r="I49" s="55"/>
      <c r="J49" s="55"/>
      <c r="K49" s="61"/>
      <c r="L49" s="55"/>
      <c r="M49" s="55"/>
      <c r="N49" s="61"/>
      <c r="O49" s="69"/>
      <c r="P49" s="45"/>
      <c r="Q49" s="69"/>
      <c r="R49" s="55"/>
      <c r="S49" s="55"/>
      <c r="T49" s="61"/>
      <c r="U49" s="55"/>
      <c r="V49" s="55"/>
      <c r="W49" s="61"/>
      <c r="X49" s="55"/>
      <c r="Y49" s="55"/>
      <c r="Z49" s="61"/>
      <c r="AA49" s="55"/>
      <c r="AB49" s="55"/>
      <c r="AC49" s="61"/>
      <c r="AD49" s="55"/>
      <c r="AE49" s="55"/>
      <c r="AF49" s="61"/>
      <c r="AG49" s="55"/>
      <c r="AH49" s="55"/>
      <c r="AI49" s="61"/>
      <c r="AJ49" s="62">
        <f>AL49/1.2</f>
        <v>549750</v>
      </c>
      <c r="AK49" s="62">
        <f>AL49-AJ49</f>
        <v>109950</v>
      </c>
      <c r="AL49" s="62">
        <v>659700</v>
      </c>
      <c r="AM49" s="64" t="s">
        <v>41</v>
      </c>
      <c r="AN49" s="3"/>
      <c r="AO49" s="3"/>
      <c r="AP49" s="3"/>
    </row>
    <row r="50" spans="1:42" ht="75.75" customHeight="1">
      <c r="A50" s="60">
        <v>42</v>
      </c>
      <c r="B50" s="63" t="s">
        <v>72</v>
      </c>
      <c r="C50" s="7" t="s">
        <v>77</v>
      </c>
      <c r="D50" s="35"/>
      <c r="E50" s="67">
        <v>1500</v>
      </c>
      <c r="F50" s="55"/>
      <c r="G50" s="55"/>
      <c r="H50" s="68">
        <v>111450</v>
      </c>
      <c r="I50" s="55"/>
      <c r="J50" s="55"/>
      <c r="K50" s="61"/>
      <c r="L50" s="55"/>
      <c r="M50" s="55"/>
      <c r="N50" s="61"/>
      <c r="O50" s="55"/>
      <c r="P50" s="92"/>
      <c r="Q50" s="61"/>
      <c r="R50" s="28"/>
      <c r="S50" s="62"/>
      <c r="T50" s="61"/>
      <c r="U50" s="55"/>
      <c r="V50" s="55"/>
      <c r="W50" s="61"/>
      <c r="X50" s="55"/>
      <c r="Y50" s="55"/>
      <c r="Z50" s="61"/>
      <c r="AA50" s="55"/>
      <c r="AB50" s="55"/>
      <c r="AC50" s="61"/>
      <c r="AD50" s="55"/>
      <c r="AE50" s="55"/>
      <c r="AF50" s="61"/>
      <c r="AG50" s="55"/>
      <c r="AH50" s="55"/>
      <c r="AI50" s="61"/>
      <c r="AJ50" s="55"/>
      <c r="AK50" s="39"/>
      <c r="AL50" s="61"/>
      <c r="AM50" s="64" t="s">
        <v>88</v>
      </c>
      <c r="AN50" s="3"/>
      <c r="AO50" s="3"/>
      <c r="AP50" s="3"/>
    </row>
    <row r="51" spans="1:42" ht="65.25" customHeight="1">
      <c r="A51" s="60">
        <v>43</v>
      </c>
      <c r="B51" s="32" t="s">
        <v>73</v>
      </c>
      <c r="C51" s="7" t="s">
        <v>76</v>
      </c>
      <c r="D51" s="35"/>
      <c r="E51" s="67">
        <v>1500</v>
      </c>
      <c r="F51" s="55"/>
      <c r="G51" s="55"/>
      <c r="H51" s="68">
        <v>211200</v>
      </c>
      <c r="I51" s="55"/>
      <c r="J51" s="55"/>
      <c r="K51" s="61"/>
      <c r="L51" s="39">
        <f>N51/1.2</f>
        <v>130000</v>
      </c>
      <c r="M51" s="40">
        <f>N51-L51</f>
        <v>26000</v>
      </c>
      <c r="N51" s="62">
        <v>156000</v>
      </c>
      <c r="O51" s="69"/>
      <c r="P51" s="45"/>
      <c r="Q51" s="69"/>
      <c r="R51" s="55"/>
      <c r="S51" s="55"/>
      <c r="T51" s="61"/>
      <c r="U51" s="55"/>
      <c r="V51" s="55"/>
      <c r="W51" s="61"/>
      <c r="X51" s="55"/>
      <c r="Y51" s="55"/>
      <c r="Z51" s="61"/>
      <c r="AA51" s="55"/>
      <c r="AB51" s="55"/>
      <c r="AC51" s="61"/>
      <c r="AD51" s="55"/>
      <c r="AE51" s="55"/>
      <c r="AF51" s="61"/>
      <c r="AG51" s="55"/>
      <c r="AH51" s="55"/>
      <c r="AI51" s="61"/>
      <c r="AJ51" s="55"/>
      <c r="AK51" s="55"/>
      <c r="AL51" s="61"/>
      <c r="AM51" s="64" t="s">
        <v>33</v>
      </c>
      <c r="AN51" s="3"/>
      <c r="AO51" s="3"/>
      <c r="AP51" s="3"/>
    </row>
    <row r="52" spans="1:42" ht="148.5">
      <c r="A52" s="60">
        <v>44</v>
      </c>
      <c r="B52" s="32" t="s">
        <v>74</v>
      </c>
      <c r="C52" s="7" t="s">
        <v>0</v>
      </c>
      <c r="D52" s="35"/>
      <c r="E52" s="17">
        <v>800</v>
      </c>
      <c r="F52" s="55"/>
      <c r="G52" s="55"/>
      <c r="H52" s="68">
        <v>643840</v>
      </c>
      <c r="I52" s="55"/>
      <c r="J52" s="55"/>
      <c r="K52" s="61"/>
      <c r="L52" s="55"/>
      <c r="M52" s="55"/>
      <c r="N52" s="61"/>
      <c r="O52" s="33"/>
      <c r="P52" s="36"/>
      <c r="Q52" s="61"/>
      <c r="R52" s="62">
        <f>T52/1.2</f>
        <v>480000</v>
      </c>
      <c r="S52" s="62">
        <f>T52-R52</f>
        <v>96000</v>
      </c>
      <c r="T52" s="62">
        <v>576000</v>
      </c>
      <c r="U52" s="55"/>
      <c r="V52" s="55"/>
      <c r="W52" s="61"/>
      <c r="X52" s="55"/>
      <c r="Y52" s="55"/>
      <c r="Z52" s="61"/>
      <c r="AA52" s="55"/>
      <c r="AB52" s="55"/>
      <c r="AC52" s="61"/>
      <c r="AD52" s="33"/>
      <c r="AE52" s="36"/>
      <c r="AF52" s="61"/>
      <c r="AG52" s="55"/>
      <c r="AH52" s="55"/>
      <c r="AI52" s="61"/>
      <c r="AJ52" s="55"/>
      <c r="AK52" s="55"/>
      <c r="AL52" s="61"/>
      <c r="AM52" s="64" t="s">
        <v>89</v>
      </c>
      <c r="AN52" s="3"/>
      <c r="AO52" s="3"/>
      <c r="AP52" s="3"/>
    </row>
    <row r="53" spans="1:42" ht="156.75" customHeight="1">
      <c r="A53" s="60">
        <v>45</v>
      </c>
      <c r="B53" s="32" t="s">
        <v>75</v>
      </c>
      <c r="C53" s="7" t="s">
        <v>78</v>
      </c>
      <c r="D53" s="35"/>
      <c r="E53" s="67">
        <v>1600</v>
      </c>
      <c r="F53" s="55"/>
      <c r="G53" s="55"/>
      <c r="H53" s="68">
        <v>11040</v>
      </c>
      <c r="I53" s="55"/>
      <c r="J53" s="55"/>
      <c r="K53" s="61"/>
      <c r="L53" s="55"/>
      <c r="M53" s="55"/>
      <c r="N53" s="61"/>
      <c r="O53" s="33"/>
      <c r="P53" s="36"/>
      <c r="Q53" s="61"/>
      <c r="R53" s="55"/>
      <c r="S53" s="55"/>
      <c r="T53" s="61"/>
      <c r="U53" s="55"/>
      <c r="V53" s="55"/>
      <c r="W53" s="61"/>
      <c r="X53" s="55"/>
      <c r="Y53" s="55"/>
      <c r="Z53" s="61"/>
      <c r="AA53" s="55"/>
      <c r="AB53" s="55"/>
      <c r="AC53" s="61"/>
      <c r="AD53" s="33"/>
      <c r="AE53" s="36"/>
      <c r="AF53" s="61"/>
      <c r="AG53" s="55"/>
      <c r="AH53" s="55"/>
      <c r="AI53" s="61"/>
      <c r="AJ53" s="55"/>
      <c r="AK53" s="55"/>
      <c r="AL53" s="61"/>
      <c r="AM53" s="64" t="s">
        <v>88</v>
      </c>
      <c r="AN53" s="3"/>
      <c r="AO53" s="3"/>
      <c r="AP53" s="3"/>
    </row>
    <row r="54" spans="1:42">
      <c r="B54" s="90" t="s">
        <v>91</v>
      </c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</row>
    <row r="55" spans="1:42"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</row>
    <row r="56" spans="1:42"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</row>
    <row r="57" spans="1:42"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I57" s="19"/>
      <c r="AJ57" s="19"/>
      <c r="AK57" s="19"/>
      <c r="AL57" s="19"/>
      <c r="AM57" s="19"/>
    </row>
    <row r="58" spans="1:42" ht="6" customHeight="1"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I58" s="19"/>
      <c r="AJ58" s="19"/>
      <c r="AK58" s="19"/>
      <c r="AL58" s="19"/>
      <c r="AM58" s="19"/>
    </row>
    <row r="59" spans="1:42" ht="27.75" customHeight="1">
      <c r="E59" s="19"/>
      <c r="F59" s="19"/>
      <c r="G59" s="19"/>
      <c r="H59" s="19"/>
      <c r="I59" s="19"/>
      <c r="J59" s="1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19"/>
      <c r="Z59" s="19"/>
      <c r="AI59" s="19"/>
      <c r="AJ59" s="19"/>
      <c r="AK59" s="19"/>
      <c r="AL59" s="19"/>
      <c r="AM59" s="19"/>
    </row>
    <row r="60" spans="1:42" ht="23.25">
      <c r="E60" s="19"/>
      <c r="F60" s="19"/>
      <c r="G60" s="19"/>
      <c r="H60" s="19"/>
      <c r="I60" s="19"/>
      <c r="J60" s="19"/>
      <c r="K60" s="71"/>
      <c r="L60" s="71"/>
      <c r="M60" s="71"/>
      <c r="N60" s="71"/>
      <c r="O60" s="72"/>
      <c r="P60" s="72"/>
      <c r="Q60" s="72"/>
      <c r="R60" s="70"/>
      <c r="S60" s="70"/>
      <c r="T60" s="70"/>
      <c r="U60" s="70"/>
      <c r="V60" s="19"/>
      <c r="W60" s="19"/>
      <c r="X60" s="19"/>
      <c r="Y60" s="19"/>
      <c r="Z60" s="19"/>
      <c r="AI60" s="19"/>
      <c r="AJ60" s="19"/>
      <c r="AK60" s="19"/>
      <c r="AL60" s="19"/>
      <c r="AM60" s="19"/>
    </row>
    <row r="61" spans="1:42" ht="23.25">
      <c r="E61" s="19"/>
      <c r="F61" s="19"/>
      <c r="G61" s="19"/>
      <c r="H61" s="19"/>
      <c r="I61" s="19"/>
      <c r="J61" s="1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19"/>
      <c r="Z61" s="19"/>
      <c r="AI61" s="19"/>
      <c r="AJ61" s="19"/>
      <c r="AK61" s="19"/>
      <c r="AL61" s="19"/>
      <c r="AM61" s="19"/>
    </row>
    <row r="62" spans="1:42" ht="23.25">
      <c r="E62" s="19"/>
      <c r="F62" s="19"/>
      <c r="G62" s="19"/>
      <c r="H62" s="19"/>
      <c r="I62" s="19"/>
      <c r="J62" s="19"/>
      <c r="K62" s="71"/>
      <c r="L62" s="71"/>
      <c r="M62" s="71"/>
      <c r="N62" s="71"/>
      <c r="O62" s="72"/>
      <c r="P62" s="72"/>
      <c r="Q62" s="72"/>
      <c r="R62" s="70"/>
      <c r="S62" s="70"/>
      <c r="T62" s="70"/>
      <c r="U62" s="70"/>
      <c r="V62" s="19"/>
      <c r="W62" s="19"/>
      <c r="X62" s="19"/>
      <c r="Y62" s="19"/>
      <c r="Z62" s="19"/>
      <c r="AI62" s="19"/>
      <c r="AJ62" s="19"/>
      <c r="AK62" s="19"/>
      <c r="AL62" s="19"/>
      <c r="AM62" s="19"/>
    </row>
    <row r="63" spans="1:42" ht="23.25">
      <c r="E63" s="19"/>
      <c r="F63" s="19"/>
      <c r="G63" s="19"/>
      <c r="H63" s="19"/>
      <c r="I63" s="19"/>
      <c r="J63" s="1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19"/>
      <c r="Z63" s="19"/>
      <c r="AI63" s="19"/>
      <c r="AJ63" s="19"/>
      <c r="AK63" s="19"/>
      <c r="AL63" s="19"/>
      <c r="AM63" s="19"/>
    </row>
    <row r="64" spans="1:42" ht="23.25">
      <c r="E64" s="19"/>
      <c r="F64" s="19"/>
      <c r="G64" s="19"/>
      <c r="H64" s="19"/>
      <c r="I64" s="19"/>
      <c r="J64" s="19"/>
      <c r="K64" s="71"/>
      <c r="L64" s="71"/>
      <c r="M64" s="71"/>
      <c r="N64" s="71"/>
      <c r="O64" s="72"/>
      <c r="P64" s="72"/>
      <c r="Q64" s="72"/>
      <c r="R64" s="70"/>
      <c r="S64" s="70"/>
      <c r="T64" s="70"/>
      <c r="U64" s="70"/>
      <c r="V64" s="19"/>
      <c r="W64" s="19"/>
      <c r="X64" s="19"/>
      <c r="Y64" s="19"/>
      <c r="Z64" s="19"/>
      <c r="AI64" s="19"/>
      <c r="AJ64" s="19"/>
      <c r="AK64" s="19"/>
      <c r="AL64" s="19"/>
      <c r="AM64" s="19"/>
    </row>
    <row r="65" spans="5:39" ht="23.25">
      <c r="E65" s="19"/>
      <c r="F65" s="19"/>
      <c r="G65" s="19"/>
      <c r="H65" s="19"/>
      <c r="I65" s="19"/>
      <c r="J65" s="1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19"/>
      <c r="Z65" s="19"/>
      <c r="AI65" s="19"/>
      <c r="AJ65" s="19"/>
      <c r="AK65" s="19"/>
      <c r="AL65" s="19"/>
      <c r="AM65" s="19"/>
    </row>
    <row r="66" spans="5:39" ht="23.25">
      <c r="E66" s="19"/>
      <c r="F66" s="19"/>
      <c r="G66" s="19"/>
      <c r="H66" s="19"/>
      <c r="I66" s="19"/>
      <c r="J66" s="19"/>
      <c r="K66" s="71"/>
      <c r="L66" s="71"/>
      <c r="M66" s="71"/>
      <c r="N66" s="71"/>
      <c r="O66" s="72"/>
      <c r="P66" s="72"/>
      <c r="Q66" s="72"/>
      <c r="R66" s="70"/>
      <c r="S66" s="70"/>
      <c r="T66" s="70"/>
      <c r="U66" s="70"/>
      <c r="V66" s="19"/>
      <c r="W66" s="19"/>
      <c r="X66" s="19"/>
      <c r="Y66" s="19"/>
      <c r="Z66" s="19"/>
      <c r="AI66" s="19"/>
      <c r="AJ66" s="19"/>
      <c r="AK66" s="19"/>
      <c r="AL66" s="19"/>
      <c r="AM66" s="19"/>
    </row>
    <row r="67" spans="5:39" ht="23.25" customHeight="1">
      <c r="E67" s="19"/>
      <c r="F67" s="19"/>
      <c r="G67" s="19"/>
      <c r="H67" s="19"/>
      <c r="I67" s="19"/>
      <c r="J67" s="19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19"/>
      <c r="Z67" s="19"/>
      <c r="AI67" s="19"/>
      <c r="AJ67" s="19"/>
      <c r="AK67" s="19"/>
      <c r="AL67" s="19"/>
      <c r="AM67" s="19"/>
    </row>
    <row r="68" spans="5:39" ht="23.25">
      <c r="E68" s="19"/>
      <c r="F68" s="19"/>
      <c r="G68" s="19"/>
      <c r="H68" s="19"/>
      <c r="I68" s="19"/>
      <c r="J68" s="19"/>
      <c r="K68" s="71"/>
      <c r="L68" s="71"/>
      <c r="M68" s="71"/>
      <c r="N68" s="71"/>
      <c r="O68" s="72"/>
      <c r="P68" s="72"/>
      <c r="Q68" s="72"/>
      <c r="R68" s="70"/>
      <c r="S68" s="70"/>
      <c r="T68" s="70"/>
      <c r="U68" s="70"/>
      <c r="V68" s="19"/>
      <c r="W68" s="19"/>
      <c r="X68" s="19"/>
      <c r="Y68" s="19"/>
      <c r="Z68" s="19"/>
      <c r="AI68" s="19"/>
      <c r="AJ68" s="19"/>
      <c r="AK68" s="19"/>
      <c r="AL68" s="19"/>
      <c r="AM68" s="19"/>
    </row>
    <row r="69" spans="5:39" ht="23.25" customHeight="1">
      <c r="E69" s="19"/>
      <c r="F69" s="19"/>
      <c r="G69" s="19"/>
      <c r="H69" s="19"/>
      <c r="I69" s="19"/>
      <c r="J69" s="19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73"/>
      <c r="Z69" s="73"/>
      <c r="AI69" s="19"/>
      <c r="AJ69" s="19"/>
      <c r="AK69" s="19"/>
      <c r="AL69" s="19"/>
      <c r="AM69" s="19"/>
    </row>
    <row r="70" spans="5:39"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I70" s="19"/>
      <c r="AJ70" s="19"/>
      <c r="AK70" s="19"/>
      <c r="AL70" s="19"/>
      <c r="AM70" s="19"/>
    </row>
    <row r="71" spans="5:39"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I71" s="19"/>
      <c r="AJ71" s="19"/>
      <c r="AK71" s="19"/>
      <c r="AL71" s="19"/>
      <c r="AM71" s="19"/>
    </row>
    <row r="72" spans="5:39"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I72" s="19"/>
      <c r="AJ72" s="19"/>
      <c r="AK72" s="19"/>
      <c r="AL72" s="19"/>
      <c r="AM72" s="19"/>
    </row>
    <row r="73" spans="5:39"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I73" s="19"/>
      <c r="AJ73" s="19"/>
      <c r="AK73" s="19"/>
      <c r="AL73" s="19"/>
      <c r="AM73" s="19"/>
    </row>
    <row r="74" spans="5:39"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I74" s="19"/>
      <c r="AJ74" s="19"/>
      <c r="AK74" s="19"/>
      <c r="AL74" s="19"/>
      <c r="AM74" s="19"/>
    </row>
    <row r="75" spans="5:39"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I75" s="19"/>
      <c r="AJ75" s="19"/>
      <c r="AK75" s="19"/>
      <c r="AL75" s="19"/>
      <c r="AM75" s="19"/>
    </row>
    <row r="76" spans="5:39"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I76" s="19"/>
      <c r="AJ76" s="19"/>
      <c r="AK76" s="19"/>
      <c r="AL76" s="19"/>
      <c r="AM76" s="19"/>
    </row>
    <row r="77" spans="5:39"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I77" s="19"/>
      <c r="AJ77" s="19"/>
      <c r="AK77" s="19"/>
      <c r="AL77" s="19"/>
      <c r="AM77" s="19"/>
    </row>
    <row r="78" spans="5:39"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I78" s="19"/>
      <c r="AJ78" s="19"/>
      <c r="AK78" s="19"/>
      <c r="AL78" s="19"/>
      <c r="AM78" s="19"/>
    </row>
    <row r="79" spans="5:39"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I79" s="19"/>
      <c r="AJ79" s="19"/>
      <c r="AK79" s="19"/>
      <c r="AL79" s="19"/>
      <c r="AM79" s="19"/>
    </row>
    <row r="80" spans="5:39"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I80" s="19"/>
      <c r="AJ80" s="19"/>
      <c r="AK80" s="19"/>
      <c r="AL80" s="19"/>
      <c r="AM80" s="19"/>
    </row>
    <row r="81" spans="5:39"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I81" s="19"/>
      <c r="AJ81" s="19"/>
      <c r="AK81" s="19"/>
      <c r="AL81" s="19"/>
      <c r="AM81" s="19"/>
    </row>
    <row r="82" spans="5:39"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I82" s="19"/>
      <c r="AJ82" s="19"/>
      <c r="AK82" s="19"/>
      <c r="AL82" s="19"/>
      <c r="AM82" s="19"/>
    </row>
    <row r="83" spans="5:39"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I83" s="19"/>
      <c r="AJ83" s="19"/>
      <c r="AK83" s="19"/>
      <c r="AL83" s="19"/>
      <c r="AM83" s="19"/>
    </row>
    <row r="84" spans="5:39"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I84" s="19"/>
      <c r="AJ84" s="19"/>
      <c r="AK84" s="19"/>
      <c r="AL84" s="19"/>
      <c r="AM84" s="19"/>
    </row>
    <row r="85" spans="5:39"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I85" s="19"/>
      <c r="AJ85" s="19"/>
      <c r="AK85" s="19"/>
      <c r="AL85" s="19"/>
      <c r="AM85" s="19"/>
    </row>
    <row r="86" spans="5:39"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I86" s="19"/>
      <c r="AJ86" s="19"/>
      <c r="AK86" s="19"/>
      <c r="AL86" s="19"/>
      <c r="AM86" s="19"/>
    </row>
    <row r="87" spans="5:39"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I87" s="19"/>
      <c r="AJ87" s="19"/>
      <c r="AK87" s="19"/>
      <c r="AL87" s="19"/>
      <c r="AM87" s="19"/>
    </row>
    <row r="88" spans="5:39"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I88" s="19"/>
      <c r="AJ88" s="19"/>
      <c r="AK88" s="19"/>
      <c r="AL88" s="19"/>
      <c r="AM88" s="19"/>
    </row>
    <row r="89" spans="5:39"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I89" s="19"/>
      <c r="AJ89" s="19"/>
      <c r="AK89" s="19"/>
      <c r="AL89" s="19"/>
      <c r="AM89" s="19"/>
    </row>
    <row r="90" spans="5:39"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I90" s="19"/>
      <c r="AJ90" s="19"/>
      <c r="AK90" s="19"/>
      <c r="AL90" s="19"/>
      <c r="AM90" s="19"/>
    </row>
    <row r="91" spans="5:39"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I91" s="19"/>
      <c r="AJ91" s="19"/>
      <c r="AK91" s="19"/>
      <c r="AL91" s="19"/>
      <c r="AM91" s="19"/>
    </row>
    <row r="92" spans="5:39"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I92" s="19"/>
      <c r="AJ92" s="19"/>
      <c r="AK92" s="19"/>
      <c r="AL92" s="19"/>
      <c r="AM92" s="19"/>
    </row>
    <row r="93" spans="5:39"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I93" s="19"/>
      <c r="AJ93" s="19"/>
      <c r="AK93" s="19"/>
      <c r="AL93" s="19"/>
      <c r="AM93" s="19"/>
    </row>
    <row r="94" spans="5:39"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I94" s="19"/>
      <c r="AJ94" s="19"/>
      <c r="AK94" s="19"/>
      <c r="AL94" s="19"/>
      <c r="AM94" s="19"/>
    </row>
    <row r="95" spans="5:39"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I95" s="19"/>
      <c r="AJ95" s="19"/>
      <c r="AK95" s="19"/>
      <c r="AL95" s="19"/>
      <c r="AM95" s="19"/>
    </row>
    <row r="96" spans="5:39"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I96" s="19"/>
      <c r="AJ96" s="19"/>
      <c r="AK96" s="19"/>
      <c r="AL96" s="19"/>
      <c r="AM96" s="19"/>
    </row>
    <row r="97" spans="5:39"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I97" s="19"/>
      <c r="AJ97" s="19"/>
      <c r="AK97" s="19"/>
      <c r="AL97" s="19"/>
      <c r="AM97" s="19"/>
    </row>
    <row r="98" spans="5:39"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I98" s="19"/>
      <c r="AJ98" s="19"/>
      <c r="AK98" s="19"/>
      <c r="AL98" s="19"/>
      <c r="AM98" s="19"/>
    </row>
    <row r="99" spans="5:39"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I99" s="19"/>
      <c r="AJ99" s="19"/>
      <c r="AK99" s="19"/>
      <c r="AL99" s="19"/>
      <c r="AM99" s="19"/>
    </row>
    <row r="100" spans="5:39"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I100" s="19"/>
      <c r="AJ100" s="19"/>
      <c r="AK100" s="19"/>
      <c r="AL100" s="19"/>
      <c r="AM100" s="19"/>
    </row>
    <row r="101" spans="5:39"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I101" s="19"/>
      <c r="AJ101" s="19"/>
      <c r="AK101" s="19"/>
      <c r="AL101" s="19"/>
      <c r="AM101" s="19"/>
    </row>
    <row r="102" spans="5:39"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I102" s="19"/>
      <c r="AJ102" s="19"/>
      <c r="AK102" s="19"/>
      <c r="AL102" s="19"/>
      <c r="AM102" s="19"/>
    </row>
    <row r="103" spans="5:39"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I103" s="19"/>
      <c r="AJ103" s="19"/>
      <c r="AK103" s="19"/>
      <c r="AL103" s="19"/>
      <c r="AM103" s="19"/>
    </row>
    <row r="104" spans="5:39"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I104" s="19"/>
      <c r="AJ104" s="19"/>
      <c r="AK104" s="19"/>
      <c r="AL104" s="19"/>
      <c r="AM104" s="19"/>
    </row>
    <row r="105" spans="5:39"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I105" s="19"/>
      <c r="AJ105" s="19"/>
      <c r="AK105" s="19"/>
      <c r="AL105" s="19"/>
      <c r="AM105" s="19"/>
    </row>
    <row r="106" spans="5:39"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I106" s="19"/>
      <c r="AJ106" s="19"/>
      <c r="AK106" s="19"/>
      <c r="AL106" s="19"/>
      <c r="AM106" s="19"/>
    </row>
    <row r="107" spans="5:39"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I107" s="19"/>
      <c r="AJ107" s="19"/>
      <c r="AK107" s="19"/>
      <c r="AL107" s="19"/>
      <c r="AM107" s="19"/>
    </row>
    <row r="108" spans="5:39"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I108" s="19"/>
      <c r="AJ108" s="19"/>
      <c r="AK108" s="19"/>
      <c r="AL108" s="19"/>
      <c r="AM108" s="19"/>
    </row>
    <row r="109" spans="5:39"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I109" s="19"/>
      <c r="AJ109" s="19"/>
      <c r="AK109" s="19"/>
      <c r="AL109" s="19"/>
      <c r="AM109" s="19"/>
    </row>
    <row r="110" spans="5:39"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I110" s="19"/>
      <c r="AJ110" s="19"/>
      <c r="AK110" s="19"/>
      <c r="AL110" s="19"/>
      <c r="AM110" s="19"/>
    </row>
    <row r="111" spans="5:39"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I111" s="19"/>
      <c r="AJ111" s="19"/>
      <c r="AK111" s="19"/>
      <c r="AL111" s="19"/>
      <c r="AM111" s="19"/>
    </row>
    <row r="112" spans="5:39"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I112" s="19"/>
      <c r="AJ112" s="19"/>
      <c r="AK112" s="19"/>
      <c r="AL112" s="19"/>
      <c r="AM112" s="19"/>
    </row>
    <row r="113" spans="5:39"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I113" s="19"/>
      <c r="AJ113" s="19"/>
      <c r="AK113" s="19"/>
      <c r="AL113" s="19"/>
      <c r="AM113" s="19"/>
    </row>
    <row r="114" spans="5:39"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I114" s="19"/>
      <c r="AJ114" s="19"/>
      <c r="AK114" s="19"/>
      <c r="AL114" s="19"/>
      <c r="AM114" s="19"/>
    </row>
    <row r="115" spans="5:39"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I115" s="19"/>
      <c r="AJ115" s="19"/>
      <c r="AK115" s="19"/>
      <c r="AL115" s="19"/>
      <c r="AM115" s="19"/>
    </row>
    <row r="116" spans="5:39"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I116" s="19"/>
      <c r="AJ116" s="19"/>
      <c r="AK116" s="19"/>
      <c r="AL116" s="19"/>
      <c r="AM116" s="19"/>
    </row>
    <row r="117" spans="5:39"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I117" s="19"/>
      <c r="AJ117" s="19"/>
      <c r="AK117" s="19"/>
      <c r="AL117" s="19"/>
      <c r="AM117" s="19"/>
    </row>
    <row r="118" spans="5:39"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I118" s="19"/>
      <c r="AJ118" s="19"/>
      <c r="AK118" s="19"/>
      <c r="AL118" s="19"/>
      <c r="AM118" s="19"/>
    </row>
    <row r="119" spans="5:39"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I119" s="19"/>
      <c r="AJ119" s="19"/>
      <c r="AK119" s="19"/>
      <c r="AL119" s="19"/>
      <c r="AM119" s="19"/>
    </row>
    <row r="120" spans="5:39"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I120" s="19"/>
      <c r="AJ120" s="19"/>
      <c r="AK120" s="19"/>
      <c r="AL120" s="19"/>
      <c r="AM120" s="19"/>
    </row>
    <row r="121" spans="5:39"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I121" s="19"/>
      <c r="AJ121" s="19"/>
      <c r="AK121" s="19"/>
      <c r="AL121" s="19"/>
      <c r="AM121" s="19"/>
    </row>
    <row r="122" spans="5:39"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I122" s="19"/>
      <c r="AJ122" s="19"/>
      <c r="AK122" s="19"/>
      <c r="AL122" s="19"/>
      <c r="AM122" s="19"/>
    </row>
    <row r="123" spans="5:39"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I123" s="19"/>
      <c r="AJ123" s="19"/>
      <c r="AK123" s="19"/>
      <c r="AL123" s="19"/>
      <c r="AM123" s="19"/>
    </row>
    <row r="124" spans="5:39"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I124" s="19"/>
      <c r="AJ124" s="19"/>
      <c r="AK124" s="19"/>
      <c r="AL124" s="19"/>
      <c r="AM124" s="19"/>
    </row>
    <row r="125" spans="5:39"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I125" s="19"/>
      <c r="AJ125" s="19"/>
      <c r="AK125" s="19"/>
      <c r="AL125" s="19"/>
      <c r="AM125" s="19"/>
    </row>
    <row r="126" spans="5:39"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I126" s="19"/>
      <c r="AJ126" s="19"/>
      <c r="AK126" s="19"/>
      <c r="AL126" s="19"/>
      <c r="AM126" s="19"/>
    </row>
    <row r="127" spans="5:39"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I127" s="19"/>
      <c r="AJ127" s="19"/>
      <c r="AK127" s="19"/>
      <c r="AL127" s="19"/>
      <c r="AM127" s="19"/>
    </row>
    <row r="128" spans="5:39"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I128" s="19"/>
      <c r="AJ128" s="19"/>
      <c r="AK128" s="19"/>
      <c r="AL128" s="19"/>
      <c r="AM128" s="19"/>
    </row>
    <row r="129" spans="5:39"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I129" s="19"/>
      <c r="AJ129" s="19"/>
      <c r="AK129" s="19"/>
      <c r="AL129" s="19"/>
      <c r="AM129" s="19"/>
    </row>
    <row r="130" spans="5:39"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I130" s="19"/>
      <c r="AJ130" s="19"/>
      <c r="AK130" s="19"/>
      <c r="AL130" s="19"/>
      <c r="AM130" s="19"/>
    </row>
    <row r="131" spans="5:39"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I131" s="19"/>
      <c r="AJ131" s="19"/>
      <c r="AK131" s="19"/>
      <c r="AL131" s="19"/>
      <c r="AM131" s="19"/>
    </row>
    <row r="132" spans="5:39"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I132" s="19"/>
      <c r="AJ132" s="19"/>
      <c r="AK132" s="19"/>
      <c r="AL132" s="19"/>
      <c r="AM132" s="19"/>
    </row>
    <row r="133" spans="5:39"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I133" s="19"/>
      <c r="AJ133" s="19"/>
      <c r="AK133" s="19"/>
      <c r="AL133" s="19"/>
      <c r="AM133" s="19"/>
    </row>
    <row r="134" spans="5:39"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I134" s="19"/>
      <c r="AJ134" s="19"/>
      <c r="AK134" s="19"/>
      <c r="AL134" s="19"/>
      <c r="AM134" s="19"/>
    </row>
    <row r="135" spans="5:39"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I135" s="19"/>
      <c r="AJ135" s="19"/>
      <c r="AK135" s="19"/>
      <c r="AL135" s="19"/>
      <c r="AM135" s="19"/>
    </row>
    <row r="136" spans="5:39"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I136" s="19"/>
      <c r="AJ136" s="19"/>
      <c r="AK136" s="19"/>
      <c r="AL136" s="19"/>
      <c r="AM136" s="19"/>
    </row>
    <row r="137" spans="5:39"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I137" s="19"/>
      <c r="AJ137" s="19"/>
      <c r="AK137" s="19"/>
      <c r="AL137" s="19"/>
      <c r="AM137" s="19"/>
    </row>
    <row r="138" spans="5:39"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I138" s="19"/>
      <c r="AJ138" s="19"/>
      <c r="AK138" s="19"/>
      <c r="AL138" s="19"/>
      <c r="AM138" s="19"/>
    </row>
    <row r="139" spans="5:39"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I139" s="19"/>
      <c r="AJ139" s="19"/>
      <c r="AK139" s="19"/>
      <c r="AL139" s="19"/>
      <c r="AM139" s="19"/>
    </row>
    <row r="140" spans="5:39"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I140" s="19"/>
      <c r="AJ140" s="19"/>
      <c r="AK140" s="19"/>
      <c r="AL140" s="19"/>
      <c r="AM140" s="19"/>
    </row>
    <row r="141" spans="5:39"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I141" s="19"/>
      <c r="AJ141" s="19"/>
      <c r="AK141" s="19"/>
      <c r="AL141" s="19"/>
      <c r="AM141" s="19"/>
    </row>
    <row r="142" spans="5:39"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I142" s="19"/>
      <c r="AJ142" s="19"/>
      <c r="AK142" s="19"/>
      <c r="AL142" s="19"/>
      <c r="AM142" s="19"/>
    </row>
    <row r="143" spans="5:39"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I143" s="19"/>
      <c r="AJ143" s="19"/>
      <c r="AK143" s="19"/>
      <c r="AL143" s="19"/>
      <c r="AM143" s="19"/>
    </row>
    <row r="144" spans="5:39"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I144" s="19"/>
      <c r="AJ144" s="19"/>
      <c r="AK144" s="19"/>
      <c r="AL144" s="19"/>
      <c r="AM144" s="19"/>
    </row>
    <row r="145" spans="5:39"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I145" s="19"/>
      <c r="AJ145" s="19"/>
      <c r="AK145" s="19"/>
      <c r="AL145" s="19"/>
      <c r="AM145" s="19"/>
    </row>
    <row r="146" spans="5:39"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I146" s="19"/>
      <c r="AJ146" s="19"/>
      <c r="AK146" s="19"/>
      <c r="AL146" s="19"/>
      <c r="AM146" s="19"/>
    </row>
    <row r="147" spans="5:39"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I147" s="19"/>
      <c r="AJ147" s="19"/>
      <c r="AK147" s="19"/>
      <c r="AL147" s="19"/>
      <c r="AM147" s="19"/>
    </row>
    <row r="148" spans="5:39"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I148" s="19"/>
      <c r="AJ148" s="19"/>
      <c r="AK148" s="19"/>
      <c r="AL148" s="19"/>
      <c r="AM148" s="19"/>
    </row>
    <row r="149" spans="5:39"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I149" s="19"/>
      <c r="AJ149" s="19"/>
      <c r="AK149" s="19"/>
      <c r="AL149" s="19"/>
      <c r="AM149" s="19"/>
    </row>
    <row r="150" spans="5:39"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I150" s="19"/>
      <c r="AJ150" s="19"/>
      <c r="AK150" s="19"/>
      <c r="AL150" s="19"/>
      <c r="AM150" s="19"/>
    </row>
    <row r="151" spans="5:39"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I151" s="19"/>
      <c r="AJ151" s="19"/>
      <c r="AK151" s="19"/>
      <c r="AL151" s="19"/>
      <c r="AM151" s="19"/>
    </row>
    <row r="152" spans="5:39"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I152" s="19"/>
      <c r="AJ152" s="19"/>
      <c r="AK152" s="19"/>
      <c r="AL152" s="19"/>
      <c r="AM152" s="19"/>
    </row>
    <row r="153" spans="5:39"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I153" s="19"/>
      <c r="AJ153" s="19"/>
      <c r="AK153" s="19"/>
      <c r="AL153" s="19"/>
      <c r="AM153" s="19"/>
    </row>
    <row r="154" spans="5:39"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I154" s="19"/>
      <c r="AJ154" s="19"/>
      <c r="AK154" s="19"/>
      <c r="AL154" s="19"/>
      <c r="AM154" s="19"/>
    </row>
    <row r="155" spans="5:39"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I155" s="19"/>
      <c r="AJ155" s="19"/>
      <c r="AK155" s="19"/>
      <c r="AL155" s="19"/>
      <c r="AM155" s="19"/>
    </row>
    <row r="156" spans="5:39"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I156" s="19"/>
      <c r="AJ156" s="19"/>
      <c r="AK156" s="19"/>
      <c r="AL156" s="19"/>
      <c r="AM156" s="19"/>
    </row>
    <row r="157" spans="5:39"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I157" s="19"/>
      <c r="AJ157" s="19"/>
      <c r="AK157" s="19"/>
      <c r="AL157" s="19"/>
      <c r="AM157" s="19"/>
    </row>
    <row r="158" spans="5:39"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I158" s="19"/>
      <c r="AJ158" s="19"/>
      <c r="AK158" s="19"/>
      <c r="AL158" s="19"/>
      <c r="AM158" s="19"/>
    </row>
    <row r="159" spans="5:39"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I159" s="19"/>
      <c r="AJ159" s="19"/>
      <c r="AK159" s="19"/>
      <c r="AL159" s="19"/>
      <c r="AM159" s="19"/>
    </row>
    <row r="160" spans="5:39"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I160" s="19"/>
      <c r="AJ160" s="19"/>
      <c r="AK160" s="19"/>
      <c r="AL160" s="19"/>
      <c r="AM160" s="19"/>
    </row>
    <row r="161" spans="5:39"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I161" s="19"/>
      <c r="AJ161" s="19"/>
      <c r="AK161" s="19"/>
      <c r="AL161" s="19"/>
      <c r="AM161" s="19"/>
    </row>
    <row r="162" spans="5:39"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I162" s="19"/>
      <c r="AJ162" s="19"/>
      <c r="AK162" s="19"/>
      <c r="AL162" s="19"/>
      <c r="AM162" s="19"/>
    </row>
    <row r="163" spans="5:39"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I163" s="19"/>
      <c r="AJ163" s="19"/>
      <c r="AK163" s="19"/>
      <c r="AL163" s="19"/>
      <c r="AM163" s="19"/>
    </row>
    <row r="164" spans="5:39"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I164" s="19"/>
      <c r="AJ164" s="19"/>
      <c r="AK164" s="19"/>
      <c r="AL164" s="19"/>
      <c r="AM164" s="19"/>
    </row>
    <row r="165" spans="5:39"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I165" s="19"/>
      <c r="AJ165" s="19"/>
      <c r="AK165" s="19"/>
      <c r="AL165" s="19"/>
      <c r="AM165" s="19"/>
    </row>
    <row r="166" spans="5:39"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I166" s="19"/>
      <c r="AJ166" s="19"/>
      <c r="AK166" s="19"/>
      <c r="AL166" s="19"/>
      <c r="AM166" s="19"/>
    </row>
    <row r="167" spans="5:39"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I167" s="19"/>
      <c r="AJ167" s="19"/>
      <c r="AK167" s="19"/>
      <c r="AL167" s="19"/>
      <c r="AM167" s="19"/>
    </row>
    <row r="168" spans="5:39"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I168" s="19"/>
      <c r="AJ168" s="19"/>
      <c r="AK168" s="19"/>
      <c r="AL168" s="19"/>
      <c r="AM168" s="19"/>
    </row>
    <row r="169" spans="5:39"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spans="5:39"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spans="5:39"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spans="5:39"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spans="5:39"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spans="5:39"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spans="5:39"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spans="5:39"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spans="5:26"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spans="5:26"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spans="5:26"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spans="5:26"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spans="5:26"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spans="5:26"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spans="5:26"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spans="5:26"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spans="5:26"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spans="5:26"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spans="5:26"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spans="5:26"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spans="5:26"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spans="5:26"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spans="5:26"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spans="5:26"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spans="5:26"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spans="5:26"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spans="5:26"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spans="5:26"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spans="5:26"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spans="5:26"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spans="5:26"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spans="5:26"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spans="5:26"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spans="5:26"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spans="5:26"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spans="5:26"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spans="5:26"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spans="5:26"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spans="5:26"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spans="5:26"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spans="5:26"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spans="5:26"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spans="5:26"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spans="5:26"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spans="5:26"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spans="5:26"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spans="5:26"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spans="5:26"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spans="5:26"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spans="5:26"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spans="5:26"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spans="5:26"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spans="5:26"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spans="5:26"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spans="5:26"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spans="5:26"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spans="5:26"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spans="5:26"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spans="5:26"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spans="5:26"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spans="5:26"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spans="5:26"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spans="5:26"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spans="5:26"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spans="5:26"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spans="5:26"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spans="5:26"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spans="5:26"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spans="5:26"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spans="5:26"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spans="5:26"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spans="5:26"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spans="5:26"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spans="5:26"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spans="5:26"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spans="5:26"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spans="5:26"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spans="5:26"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spans="5:26"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spans="5:26"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spans="5:26"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spans="5:26"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spans="5:26"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spans="5:26"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spans="5:26"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spans="5:26"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spans="5:26"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spans="5:26"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spans="5:26"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spans="5:26"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spans="5:26"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spans="5:26"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spans="5:26"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spans="5:26"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spans="5:26"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spans="5:26"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spans="5:26"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spans="5:26"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spans="5:26"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spans="5:26"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spans="5:26"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spans="5:26"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spans="5:26"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spans="5:26"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spans="5:26"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spans="5:26"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spans="5:26"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spans="5:26"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spans="5:26"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spans="5:26"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spans="5:26"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spans="5:26"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spans="5:26"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spans="5:26"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spans="5:26"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spans="5:26"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spans="5:26"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spans="5:26"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spans="5:26"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spans="5:26"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spans="5:26"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spans="5:26"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spans="5:26"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spans="5:26"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spans="5:26"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spans="5:26"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spans="5:26"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spans="5:26"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spans="5:26"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spans="5:26"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spans="5:26"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spans="5:26"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spans="5:26"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spans="5:26"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spans="5:26"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spans="5:26"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spans="5:26"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spans="5:26"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spans="5:26"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spans="5:26"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spans="5:26"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spans="5:26"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spans="5:26"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spans="5:26"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spans="5:26"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spans="5:26"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spans="5:26"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spans="5:26"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spans="5:26"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spans="5:26"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spans="5:26"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spans="5:26"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spans="5:26"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spans="5:26"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spans="5:26"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spans="5:26"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spans="5:26"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spans="5:26"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spans="5:26"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spans="5:26"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spans="5:26"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spans="5:26"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spans="5:26"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spans="5:26"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spans="5:26"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spans="5:26"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spans="5:26"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spans="5:26"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spans="5:26"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spans="5:26"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spans="5:26"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spans="5:26"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spans="5:26"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spans="5:26"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spans="5:26"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spans="5:26"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spans="5:26"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spans="5:26"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spans="5:26"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spans="5:26"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spans="5:26"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spans="5:26"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spans="5:26"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spans="5:26"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spans="5:26"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spans="5:26"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spans="5:26"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spans="5:26"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spans="5:26"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spans="5:26"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spans="5:26"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spans="5:26"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spans="5:26"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spans="5:26"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spans="5:26"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spans="5:26"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spans="5:26"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spans="5:26"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spans="5:26"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spans="5:26"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spans="5:26"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spans="5:26"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spans="5:26"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spans="5:26"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spans="5:26"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spans="5:26"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spans="5:26"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spans="5:26"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spans="5:26"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spans="5:26"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spans="5:26"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spans="5:26"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spans="5:26"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spans="5:26"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spans="5:26"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spans="5:26"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spans="5:26"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spans="5:26"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spans="5:26"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spans="5:26"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spans="5:26"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spans="5:26"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spans="5:26"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spans="5:26"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spans="5:26"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spans="5:26"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spans="5:26"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spans="5:26"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spans="5:26"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spans="5:26"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spans="5:26"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spans="5:26"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spans="5:26"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spans="5:26"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spans="5:26"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spans="5:26"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spans="5:26"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spans="5:26"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spans="5:26"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spans="5:26"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spans="5:26"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spans="5:26"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spans="5:26"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spans="5:26"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spans="5:26"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spans="5:26"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spans="5:26"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spans="5:26"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spans="5:26"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spans="5:26"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spans="5:26"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spans="5:26"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spans="5:26"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spans="5:26"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spans="5:26"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spans="5:26"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spans="5:26"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spans="5:26"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spans="5:26"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spans="5:26"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spans="5:26"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spans="5:26"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spans="5:26"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spans="5:26"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spans="5:26"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spans="5:26"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spans="5:26"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spans="5:26"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spans="5:26"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spans="5:26"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spans="5:26"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spans="5:26"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spans="5:26"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spans="5:26"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spans="5:26"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spans="5:26"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spans="5:26"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spans="5:26"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spans="5:26"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spans="5:26"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spans="5:26"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spans="5:26"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spans="5:26"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spans="5:26"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spans="5:26"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spans="5:26"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spans="5:26"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spans="5:26"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spans="5:26"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spans="5:26"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spans="5:26"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spans="5:26"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spans="5:26"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spans="5:26"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spans="5:26"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spans="5:26"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spans="5:26"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spans="5:26"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spans="5:26"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spans="5:26"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spans="5:26"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spans="5:26"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spans="5:26"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spans="5:26"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spans="5:26"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spans="5:26"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spans="5:26"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spans="5:26"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spans="5:26"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spans="5:26"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spans="5:26"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spans="5:26"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spans="5:26"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spans="5:26"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spans="5:26"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spans="5:26"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spans="5:26"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spans="5:26"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spans="5:26"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spans="5:26"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spans="5:26"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spans="5:26"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spans="5:26"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spans="5:26"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spans="5:26"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spans="5:26"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spans="5:26"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spans="5:26"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spans="5:26"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spans="5:26"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spans="5:26"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spans="5:26"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spans="5:26"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spans="5:26"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spans="5:26"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spans="5:26"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spans="5:26"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spans="5:26"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spans="5:26"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5:26"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5:26"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5:26"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5:26"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5:26"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5:26"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5:26"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5:26"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5:26"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5:26"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5:26"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5:26"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5:26"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5:26"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5:26"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5:26"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5:26"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5:26"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5:26"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5:26"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5:26"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5:26"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5:26"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5:26"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5:26"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5:26"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5:26"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5:26"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5:26"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5:26"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5:26"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5:26"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5:26"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spans="5:26"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spans="5:26"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spans="5:26"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spans="5:26"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spans="5:26"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spans="5:26"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spans="5:26"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spans="5:26"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spans="5:26"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spans="5:26"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spans="5:26"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spans="5:26"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spans="5:26"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spans="5:26"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spans="5:26"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spans="5:26"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spans="5:26"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spans="5:26"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spans="5:26"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spans="5:26"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spans="5:26"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spans="5:26"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spans="5:26"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spans="5:26"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spans="5:26"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spans="5:26"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spans="5:26"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spans="5:26"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spans="5:26"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spans="5:26"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spans="5:26"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spans="5:26"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spans="5:26"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spans="5:26"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spans="5:26"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spans="5:26"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spans="5:26"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spans="5:26"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spans="5:26"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spans="5:26"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spans="5:26"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spans="5:26"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spans="5:26"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spans="5:26"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spans="5:26"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spans="5:26"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spans="5:26"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spans="5:26"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spans="5:26"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spans="5:26"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spans="5:26"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spans="5:26"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spans="5:26"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spans="5:26"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spans="5:26"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spans="5:26"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spans="5:26"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spans="5:26"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spans="5:26"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spans="5:26"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spans="5:26"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spans="5:26"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spans="5:26"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spans="5:26"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spans="5:26"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spans="5:26"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spans="5:26"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spans="5:26"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spans="5:26"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spans="5:26"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spans="5:26"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spans="5:26"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spans="5:26"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spans="5:26"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spans="5:26"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spans="5:26"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spans="5:26"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spans="5:26"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spans="5:26"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spans="5:26"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spans="5:26"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spans="5:26"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spans="5:26"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spans="5:26"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spans="5:26"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spans="5:26"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spans="5:26"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spans="5:26"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spans="5:26"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spans="5:26"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spans="5:26"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spans="5:26"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spans="5:26"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spans="5:26"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spans="5:26"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spans="5:26"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spans="5:26"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spans="5:26"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spans="5:26"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spans="5:26"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spans="5:26"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spans="5:26"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spans="5:26"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spans="5:26"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spans="5:26"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spans="5:26"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spans="5:26"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spans="5:26"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spans="5:26"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spans="5:26"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spans="5:26"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spans="5:26"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spans="5:26"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spans="5:26"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spans="5:26"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spans="5:26"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spans="5:26"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spans="5:26"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spans="5:26"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spans="5:26"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spans="5:26"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spans="5:26"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spans="5:26"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spans="5:26"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spans="5:26"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spans="5:26"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spans="5:26"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spans="5:26"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spans="5:26"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spans="5:26"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spans="5:26"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spans="5:26"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spans="5:26"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spans="5:26"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spans="5:26"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spans="5:26"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spans="5:26"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spans="5:26"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spans="5:26"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spans="5:26"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spans="5:26"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spans="5:26"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spans="5:26"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spans="5:26"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spans="5:26"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spans="5:26"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spans="5:26"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spans="5:26"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spans="5:26"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spans="5:26"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spans="5:26"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spans="5:26"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spans="5:26"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spans="5:26"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spans="5:26"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spans="5:26"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spans="5:26"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spans="5:26"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spans="5:26"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spans="5:26"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spans="5:26"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spans="5:26"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spans="5:26"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spans="5:26"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spans="5:26"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spans="5:26"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spans="5:26"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spans="5:26"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spans="5:26"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spans="5:26"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spans="5:26"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spans="5:26"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spans="5:26"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spans="5:26"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spans="5:26"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spans="5:26"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spans="5:26"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spans="5:26"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spans="5:26"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spans="5:26"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spans="5:26"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spans="5:26"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spans="5:26"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spans="5:26"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spans="5:26"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spans="5:26"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spans="5:26"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spans="5:26"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spans="5:26"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spans="5:26"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spans="5:26"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spans="5:26"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spans="5:26"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spans="5:26"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spans="5:26"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spans="5:26"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spans="5:26"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spans="5:26"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spans="5:26"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spans="5:26"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spans="5:26"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spans="5:26"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spans="5:26"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spans="5:26"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spans="5:26"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spans="5:26"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spans="5:26"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spans="5:26"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spans="5:26"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spans="5:26"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spans="5:26"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spans="5:26"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spans="5:26"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spans="5:26"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spans="5:26"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spans="5:26"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spans="5:26"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spans="5:26"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spans="5:26"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spans="5:26"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spans="5:26"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spans="5:26"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spans="5:26"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spans="5:26"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spans="5:26"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spans="5:26"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spans="5:26"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spans="5:26"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</sheetData>
  <autoFilter ref="A8:AM56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filterColumn colId="24"/>
    <filterColumn colId="25"/>
    <filterColumn colId="28"/>
    <filterColumn colId="32"/>
    <filterColumn colId="33"/>
    <filterColumn colId="34"/>
    <filterColumn colId="38"/>
    <sortState ref="A10:AV34">
      <sortCondition ref="A7:A34"/>
    </sortState>
  </autoFilter>
  <mergeCells count="59">
    <mergeCell ref="K69:X69"/>
    <mergeCell ref="K61:X61"/>
    <mergeCell ref="K63:X63"/>
    <mergeCell ref="K65:X65"/>
    <mergeCell ref="K67:X67"/>
    <mergeCell ref="K59:X59"/>
    <mergeCell ref="B54:AM56"/>
    <mergeCell ref="AG5:AI5"/>
    <mergeCell ref="X6:X7"/>
    <mergeCell ref="X5:Z5"/>
    <mergeCell ref="I6:I7"/>
    <mergeCell ref="J6:J7"/>
    <mergeCell ref="O6:O7"/>
    <mergeCell ref="P6:P7"/>
    <mergeCell ref="Q6:Q7"/>
    <mergeCell ref="R6:R7"/>
    <mergeCell ref="S6:S7"/>
    <mergeCell ref="Y6:Y7"/>
    <mergeCell ref="Z6:Z7"/>
    <mergeCell ref="T6:T7"/>
    <mergeCell ref="U6:U7"/>
    <mergeCell ref="V6:V7"/>
    <mergeCell ref="F5:F7"/>
    <mergeCell ref="AF6:AF7"/>
    <mergeCell ref="I5:K5"/>
    <mergeCell ref="L5:N5"/>
    <mergeCell ref="O5:Q5"/>
    <mergeCell ref="R5:T5"/>
    <mergeCell ref="U5:W5"/>
    <mergeCell ref="N6:N7"/>
    <mergeCell ref="K6:K7"/>
    <mergeCell ref="W6:W7"/>
    <mergeCell ref="M6:M7"/>
    <mergeCell ref="AK6:AK7"/>
    <mergeCell ref="AL6:AL7"/>
    <mergeCell ref="AA6:AA7"/>
    <mergeCell ref="AB6:AB7"/>
    <mergeCell ref="AC6:AC7"/>
    <mergeCell ref="AD6:AD7"/>
    <mergeCell ref="AE6:AE7"/>
    <mergeCell ref="AG6:AG7"/>
    <mergeCell ref="AH6:AH7"/>
    <mergeCell ref="AI6:AI7"/>
    <mergeCell ref="AJ2:AM2"/>
    <mergeCell ref="AL1:AM1"/>
    <mergeCell ref="A3:AP3"/>
    <mergeCell ref="A5:A7"/>
    <mergeCell ref="B5:B7"/>
    <mergeCell ref="G5:G7"/>
    <mergeCell ref="AA5:AC5"/>
    <mergeCell ref="AD5:AF5"/>
    <mergeCell ref="AJ5:AL5"/>
    <mergeCell ref="AM5:AM7"/>
    <mergeCell ref="H5:H6"/>
    <mergeCell ref="AJ6:AJ7"/>
    <mergeCell ref="C5:C6"/>
    <mergeCell ref="D5:D6"/>
    <mergeCell ref="E5:E6"/>
    <mergeCell ref="L6:L7"/>
  </mergeCells>
  <printOptions horizontalCentered="1"/>
  <pageMargins left="0" right="0" top="0" bottom="0" header="0" footer="0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selection activeCell="H3" sqref="H3"/>
    </sheetView>
  </sheetViews>
  <sheetFormatPr defaultRowHeight="15"/>
  <cols>
    <col min="1" max="1" width="5.5703125" customWidth="1"/>
    <col min="2" max="2" width="24.5703125" customWidth="1"/>
    <col min="3" max="3" width="5.140625" bestFit="1" customWidth="1"/>
    <col min="4" max="4" width="7.140625" customWidth="1"/>
    <col min="5" max="5" width="12.42578125" bestFit="1" customWidth="1"/>
    <col min="6" max="6" width="15.5703125" bestFit="1" customWidth="1"/>
    <col min="7" max="7" width="12.5703125" bestFit="1" customWidth="1"/>
    <col min="8" max="8" width="14" bestFit="1" customWidth="1"/>
    <col min="9" max="9" width="13.28515625" customWidth="1"/>
    <col min="10" max="10" width="14" bestFit="1" customWidth="1"/>
  </cols>
  <sheetData>
    <row r="1" spans="1:13" ht="27.75" thickBot="1">
      <c r="A1" s="5">
        <v>1</v>
      </c>
      <c r="B1" s="8" t="s">
        <v>10</v>
      </c>
      <c r="C1" s="9" t="s">
        <v>0</v>
      </c>
      <c r="D1" s="12">
        <v>30</v>
      </c>
      <c r="E1" s="14"/>
      <c r="F1" s="14"/>
      <c r="G1" s="14"/>
      <c r="H1" s="14"/>
      <c r="I1" s="14">
        <f t="shared" ref="I1:I12" si="0">E1+F1+G1-H1</f>
        <v>0</v>
      </c>
      <c r="J1" s="14"/>
      <c r="K1" s="3"/>
      <c r="L1" s="3"/>
      <c r="M1" s="3"/>
    </row>
    <row r="2" spans="1:13" ht="27.75" thickBot="1">
      <c r="A2" s="6">
        <v>2</v>
      </c>
      <c r="B2" s="10" t="s">
        <v>11</v>
      </c>
      <c r="C2" s="11" t="s">
        <v>0</v>
      </c>
      <c r="D2" s="13">
        <v>40</v>
      </c>
      <c r="E2" s="14">
        <v>3134736</v>
      </c>
      <c r="F2" s="14">
        <v>219431</v>
      </c>
      <c r="G2" s="14">
        <v>670833</v>
      </c>
      <c r="H2" s="14"/>
      <c r="I2" s="14">
        <f t="shared" si="0"/>
        <v>4025000</v>
      </c>
      <c r="J2" s="14">
        <f>I2*D2</f>
        <v>161000000</v>
      </c>
      <c r="K2" s="3"/>
      <c r="L2" s="3"/>
      <c r="M2" s="3"/>
    </row>
    <row r="3" spans="1:13" ht="27.75" thickBot="1">
      <c r="A3" s="6">
        <v>3</v>
      </c>
      <c r="B3" s="10" t="s">
        <v>12</v>
      </c>
      <c r="C3" s="11" t="s">
        <v>0</v>
      </c>
      <c r="D3" s="13">
        <v>10</v>
      </c>
      <c r="E3" s="18">
        <v>916656.67</v>
      </c>
      <c r="F3" s="18">
        <v>58510</v>
      </c>
      <c r="G3" s="18">
        <v>195033.33</v>
      </c>
      <c r="H3" s="18">
        <v>1170200</v>
      </c>
      <c r="I3" s="14">
        <f t="shared" si="0"/>
        <v>0</v>
      </c>
      <c r="J3" s="18"/>
      <c r="K3" s="3"/>
      <c r="L3" s="3"/>
      <c r="M3" s="3"/>
    </row>
    <row r="4" spans="1:13" ht="27.75" thickBot="1">
      <c r="A4" s="6">
        <v>4</v>
      </c>
      <c r="B4" s="10" t="s">
        <v>13</v>
      </c>
      <c r="C4" s="11" t="s">
        <v>0</v>
      </c>
      <c r="D4" s="13">
        <v>37</v>
      </c>
      <c r="E4" s="14"/>
      <c r="F4" s="14"/>
      <c r="G4" s="14"/>
      <c r="H4" s="14"/>
      <c r="I4" s="14">
        <f t="shared" si="0"/>
        <v>0</v>
      </c>
      <c r="J4" s="14">
        <f t="shared" ref="J4:J6" si="1">I4*D4</f>
        <v>0</v>
      </c>
      <c r="K4" s="3"/>
      <c r="L4" s="3"/>
      <c r="M4" s="3"/>
    </row>
    <row r="5" spans="1:13" ht="41.25" thickBot="1">
      <c r="A5" s="6">
        <v>5</v>
      </c>
      <c r="B5" s="10" t="s">
        <v>14</v>
      </c>
      <c r="C5" s="11" t="s">
        <v>0</v>
      </c>
      <c r="D5" s="13">
        <v>20</v>
      </c>
      <c r="E5" s="14">
        <v>5298742</v>
      </c>
      <c r="F5" s="14">
        <v>317925</v>
      </c>
      <c r="G5" s="14">
        <v>1123333</v>
      </c>
      <c r="H5" s="14"/>
      <c r="I5" s="14">
        <f t="shared" si="0"/>
        <v>6740000</v>
      </c>
      <c r="J5" s="14">
        <f t="shared" si="1"/>
        <v>134800000</v>
      </c>
      <c r="K5" s="3"/>
      <c r="L5" s="3"/>
      <c r="M5" s="3"/>
    </row>
    <row r="6" spans="1:13" ht="41.25" thickBot="1">
      <c r="A6" s="6">
        <v>6</v>
      </c>
      <c r="B6" s="10" t="s">
        <v>15</v>
      </c>
      <c r="C6" s="11" t="s">
        <v>0</v>
      </c>
      <c r="D6" s="13">
        <v>50</v>
      </c>
      <c r="E6" s="14">
        <v>338735</v>
      </c>
      <c r="F6" s="14">
        <v>27099</v>
      </c>
      <c r="G6" s="14">
        <v>73166</v>
      </c>
      <c r="H6" s="14"/>
      <c r="I6" s="14">
        <f t="shared" si="0"/>
        <v>439000</v>
      </c>
      <c r="J6" s="14">
        <f t="shared" si="1"/>
        <v>21950000</v>
      </c>
      <c r="K6" s="3"/>
      <c r="L6" s="3"/>
      <c r="M6" s="3"/>
    </row>
    <row r="7" spans="1:13" ht="27.75" thickBot="1">
      <c r="A7" s="6">
        <v>7</v>
      </c>
      <c r="B7" s="10" t="s">
        <v>16</v>
      </c>
      <c r="C7" s="11" t="s">
        <v>0</v>
      </c>
      <c r="D7" s="13">
        <v>2</v>
      </c>
      <c r="E7" s="14"/>
      <c r="F7" s="14"/>
      <c r="G7" s="14"/>
      <c r="H7" s="14"/>
      <c r="I7" s="14"/>
      <c r="J7" s="3"/>
      <c r="K7" s="3"/>
      <c r="L7" s="3"/>
      <c r="M7" s="3"/>
    </row>
    <row r="8" spans="1:13" ht="16.5">
      <c r="I8" s="14"/>
    </row>
    <row r="9" spans="1:13" ht="16.5">
      <c r="I9" s="14"/>
    </row>
    <row r="10" spans="1:13" ht="16.5">
      <c r="I10" s="14"/>
    </row>
    <row r="11" spans="1:13" ht="54">
      <c r="A11" s="16">
        <v>1</v>
      </c>
      <c r="B11" s="7" t="s">
        <v>17</v>
      </c>
      <c r="C11" s="17" t="s">
        <v>0</v>
      </c>
      <c r="D11" s="7">
        <v>150</v>
      </c>
      <c r="E11" s="14">
        <v>62929</v>
      </c>
      <c r="F11" s="14">
        <v>5771</v>
      </c>
      <c r="G11" s="14">
        <v>13740</v>
      </c>
      <c r="H11" s="14">
        <v>82440</v>
      </c>
      <c r="I11" s="14">
        <f t="shared" si="0"/>
        <v>0</v>
      </c>
      <c r="J11" s="14">
        <f>H11*D11</f>
        <v>12366000</v>
      </c>
      <c r="K11" s="14"/>
      <c r="L11" s="14"/>
      <c r="M11" s="14"/>
    </row>
    <row r="12" spans="1:13" ht="54">
      <c r="A12" s="16">
        <v>2</v>
      </c>
      <c r="B12" s="7" t="s">
        <v>18</v>
      </c>
      <c r="C12" s="17" t="s">
        <v>0</v>
      </c>
      <c r="D12" s="7">
        <v>80</v>
      </c>
      <c r="E12" s="14">
        <v>166407</v>
      </c>
      <c r="F12" s="14">
        <v>15260</v>
      </c>
      <c r="G12" s="14">
        <v>36333</v>
      </c>
      <c r="H12" s="14">
        <v>218000</v>
      </c>
      <c r="I12" s="14">
        <f t="shared" si="0"/>
        <v>0</v>
      </c>
      <c r="J12" s="14">
        <f t="shared" ref="J12:J23" si="2">H12*D12</f>
        <v>17440000</v>
      </c>
      <c r="K12" s="14"/>
      <c r="L12" s="14"/>
      <c r="M12" s="14"/>
    </row>
    <row r="13" spans="1:13" ht="27">
      <c r="A13" s="16">
        <v>3</v>
      </c>
      <c r="B13" s="7" t="s">
        <v>19</v>
      </c>
      <c r="C13" s="7" t="s">
        <v>0</v>
      </c>
      <c r="D13" s="7">
        <v>15</v>
      </c>
      <c r="E13" s="14">
        <v>1045767</v>
      </c>
      <c r="F13" s="14">
        <v>95900</v>
      </c>
      <c r="G13" s="14">
        <v>228333</v>
      </c>
      <c r="H13" s="14">
        <v>1370000</v>
      </c>
      <c r="I13" s="14">
        <f t="shared" ref="I13:I23" si="3">E13+F13+G13-H13</f>
        <v>0</v>
      </c>
      <c r="J13" s="14">
        <f t="shared" si="2"/>
        <v>20550000</v>
      </c>
      <c r="K13" s="14"/>
      <c r="L13" s="14"/>
      <c r="M13" s="14"/>
    </row>
    <row r="14" spans="1:13" ht="27">
      <c r="A14" s="16">
        <v>4</v>
      </c>
      <c r="B14" s="7" t="s">
        <v>20</v>
      </c>
      <c r="C14" s="7" t="s">
        <v>0</v>
      </c>
      <c r="D14" s="7">
        <v>10</v>
      </c>
      <c r="E14" s="14">
        <v>1503767</v>
      </c>
      <c r="F14" s="14">
        <v>137900</v>
      </c>
      <c r="G14" s="14">
        <v>328333</v>
      </c>
      <c r="H14" s="14">
        <v>1970000</v>
      </c>
      <c r="I14" s="14">
        <f t="shared" si="3"/>
        <v>0</v>
      </c>
      <c r="J14" s="14">
        <f t="shared" si="2"/>
        <v>19700000</v>
      </c>
      <c r="K14" s="14"/>
      <c r="L14" s="14"/>
      <c r="M14" s="14"/>
    </row>
    <row r="15" spans="1:13" ht="40.5">
      <c r="A15" s="16">
        <v>5</v>
      </c>
      <c r="B15" s="7" t="s">
        <v>21</v>
      </c>
      <c r="C15" s="7" t="s">
        <v>0</v>
      </c>
      <c r="D15" s="7">
        <v>30</v>
      </c>
      <c r="E15" s="14">
        <v>211443</v>
      </c>
      <c r="F15" s="14">
        <v>19390</v>
      </c>
      <c r="G15" s="14">
        <v>46167</v>
      </c>
      <c r="H15" s="14">
        <v>277000</v>
      </c>
      <c r="I15" s="14">
        <f t="shared" si="3"/>
        <v>0</v>
      </c>
      <c r="J15" s="14">
        <f t="shared" si="2"/>
        <v>8310000</v>
      </c>
      <c r="K15" s="14"/>
      <c r="L15" s="14"/>
      <c r="M15" s="14"/>
    </row>
    <row r="16" spans="1:13" ht="40.5">
      <c r="A16" s="16">
        <v>6</v>
      </c>
      <c r="B16" s="7" t="s">
        <v>22</v>
      </c>
      <c r="C16" s="7" t="s">
        <v>0</v>
      </c>
      <c r="D16" s="7">
        <v>20</v>
      </c>
      <c r="E16" s="14">
        <v>425177</v>
      </c>
      <c r="F16" s="14">
        <v>38990</v>
      </c>
      <c r="G16" s="14">
        <v>92833</v>
      </c>
      <c r="H16" s="14">
        <v>557000</v>
      </c>
      <c r="I16" s="14">
        <f t="shared" si="3"/>
        <v>0</v>
      </c>
      <c r="J16" s="14">
        <f t="shared" si="2"/>
        <v>11140000</v>
      </c>
      <c r="K16" s="14"/>
      <c r="L16" s="14"/>
      <c r="M16" s="14"/>
    </row>
    <row r="17" spans="1:13" ht="40.5">
      <c r="A17" s="16">
        <v>7</v>
      </c>
      <c r="B17" s="7" t="s">
        <v>23</v>
      </c>
      <c r="C17" s="7" t="s">
        <v>0</v>
      </c>
      <c r="D17" s="7">
        <v>20</v>
      </c>
      <c r="E17" s="14">
        <v>377850</v>
      </c>
      <c r="F17" s="14">
        <v>34650</v>
      </c>
      <c r="G17" s="14">
        <v>82500</v>
      </c>
      <c r="H17" s="14">
        <v>495000</v>
      </c>
      <c r="I17" s="14">
        <f t="shared" si="3"/>
        <v>0</v>
      </c>
      <c r="J17" s="14">
        <f t="shared" si="2"/>
        <v>9900000</v>
      </c>
      <c r="K17" s="14"/>
      <c r="L17" s="14"/>
      <c r="M17" s="14"/>
    </row>
    <row r="18" spans="1:13" ht="40.5">
      <c r="A18" s="16">
        <v>8</v>
      </c>
      <c r="B18" s="7" t="s">
        <v>24</v>
      </c>
      <c r="C18" s="7" t="s">
        <v>0</v>
      </c>
      <c r="D18" s="7">
        <v>20</v>
      </c>
      <c r="E18" s="14">
        <v>669443</v>
      </c>
      <c r="F18" s="14">
        <v>61390</v>
      </c>
      <c r="G18" s="14">
        <v>146167</v>
      </c>
      <c r="H18" s="14">
        <v>877000</v>
      </c>
      <c r="I18" s="14">
        <f t="shared" si="3"/>
        <v>0</v>
      </c>
      <c r="J18" s="14">
        <f t="shared" si="2"/>
        <v>17540000</v>
      </c>
      <c r="K18" s="14"/>
      <c r="L18" s="14"/>
      <c r="M18" s="14"/>
    </row>
    <row r="19" spans="1:13" ht="40.5">
      <c r="A19" s="16">
        <v>9</v>
      </c>
      <c r="B19" s="7" t="s">
        <v>25</v>
      </c>
      <c r="C19" s="7" t="s">
        <v>0</v>
      </c>
      <c r="D19" s="7">
        <v>20</v>
      </c>
      <c r="E19" s="14">
        <v>1198433</v>
      </c>
      <c r="F19" s="14">
        <v>109900</v>
      </c>
      <c r="G19" s="14">
        <v>261667</v>
      </c>
      <c r="H19" s="14">
        <v>1570000</v>
      </c>
      <c r="I19" s="14">
        <f t="shared" si="3"/>
        <v>0</v>
      </c>
      <c r="J19" s="14">
        <f t="shared" si="2"/>
        <v>31400000</v>
      </c>
      <c r="K19" s="14"/>
      <c r="L19" s="14"/>
      <c r="M19" s="14"/>
    </row>
    <row r="20" spans="1:13" ht="40.5">
      <c r="A20" s="16">
        <v>10</v>
      </c>
      <c r="B20" s="7" t="s">
        <v>26</v>
      </c>
      <c r="C20" s="7" t="s">
        <v>0</v>
      </c>
      <c r="D20" s="7">
        <v>20</v>
      </c>
      <c r="E20" s="14">
        <v>1274767</v>
      </c>
      <c r="F20" s="14">
        <v>116900</v>
      </c>
      <c r="G20" s="14">
        <v>278333</v>
      </c>
      <c r="H20" s="14">
        <v>1670000</v>
      </c>
      <c r="I20" s="14">
        <f t="shared" si="3"/>
        <v>0</v>
      </c>
      <c r="J20" s="14">
        <f t="shared" si="2"/>
        <v>33400000</v>
      </c>
      <c r="K20" s="14"/>
      <c r="L20" s="14"/>
      <c r="M20" s="14"/>
    </row>
    <row r="21" spans="1:13" ht="40.5">
      <c r="A21" s="16">
        <v>11</v>
      </c>
      <c r="B21" s="7" t="s">
        <v>27</v>
      </c>
      <c r="C21" s="7" t="s">
        <v>0</v>
      </c>
      <c r="D21" s="7">
        <v>20</v>
      </c>
      <c r="E21" s="14">
        <v>1295377</v>
      </c>
      <c r="F21" s="14">
        <v>118790</v>
      </c>
      <c r="G21" s="14">
        <v>282833</v>
      </c>
      <c r="H21" s="14">
        <v>1697000</v>
      </c>
      <c r="I21" s="14">
        <f t="shared" si="3"/>
        <v>0</v>
      </c>
      <c r="J21" s="14">
        <f t="shared" si="2"/>
        <v>33940000</v>
      </c>
      <c r="K21" s="14"/>
      <c r="L21" s="14"/>
      <c r="M21" s="14"/>
    </row>
    <row r="22" spans="1:13" ht="40.5">
      <c r="A22" s="16">
        <v>12</v>
      </c>
      <c r="B22" s="7" t="s">
        <v>28</v>
      </c>
      <c r="C22" s="7" t="s">
        <v>0</v>
      </c>
      <c r="D22" s="7">
        <v>30</v>
      </c>
      <c r="E22" s="14">
        <v>617537</v>
      </c>
      <c r="F22" s="14">
        <v>56630</v>
      </c>
      <c r="G22" s="14">
        <v>134833</v>
      </c>
      <c r="H22" s="14">
        <v>809000</v>
      </c>
      <c r="I22" s="14">
        <f t="shared" si="3"/>
        <v>0</v>
      </c>
      <c r="J22" s="14">
        <f t="shared" si="2"/>
        <v>24270000</v>
      </c>
      <c r="K22" s="14"/>
      <c r="L22" s="14"/>
      <c r="M22" s="14"/>
    </row>
    <row r="23" spans="1:13" ht="54">
      <c r="A23" s="16">
        <v>13</v>
      </c>
      <c r="B23" s="7" t="s">
        <v>29</v>
      </c>
      <c r="C23" s="7" t="s">
        <v>0</v>
      </c>
      <c r="D23" s="7">
        <v>4</v>
      </c>
      <c r="E23" s="14">
        <v>1807573</v>
      </c>
      <c r="F23" s="14">
        <v>165760</v>
      </c>
      <c r="G23" s="14">
        <v>394667</v>
      </c>
      <c r="H23" s="14">
        <v>2368000</v>
      </c>
      <c r="I23" s="14">
        <f t="shared" si="3"/>
        <v>0</v>
      </c>
      <c r="J23" s="14">
        <f t="shared" si="2"/>
        <v>9472000</v>
      </c>
      <c r="K23" s="14"/>
      <c r="L23" s="14"/>
      <c r="M23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9"/>
  <sheetViews>
    <sheetView workbookViewId="0">
      <selection sqref="A1:A29"/>
    </sheetView>
  </sheetViews>
  <sheetFormatPr defaultRowHeight="15"/>
  <sheetData>
    <row r="1" spans="1:1">
      <c r="A1" s="20">
        <v>1</v>
      </c>
    </row>
    <row r="2" spans="1:1">
      <c r="A2" s="21">
        <v>2</v>
      </c>
    </row>
    <row r="3" spans="1:1">
      <c r="A3" s="21">
        <v>3</v>
      </c>
    </row>
    <row r="4" spans="1:1">
      <c r="A4" s="21">
        <v>11</v>
      </c>
    </row>
    <row r="5" spans="1:1">
      <c r="A5" s="21">
        <v>12</v>
      </c>
    </row>
    <row r="6" spans="1:1">
      <c r="A6" s="21">
        <v>16</v>
      </c>
    </row>
    <row r="7" spans="1:1">
      <c r="A7" s="21">
        <v>18</v>
      </c>
    </row>
    <row r="8" spans="1:1">
      <c r="A8" s="21">
        <v>20</v>
      </c>
    </row>
    <row r="9" spans="1:1">
      <c r="A9" s="21">
        <v>22</v>
      </c>
    </row>
    <row r="10" spans="1:1">
      <c r="A10" s="21">
        <v>25</v>
      </c>
    </row>
    <row r="11" spans="1:1">
      <c r="A11" s="21">
        <v>27</v>
      </c>
    </row>
    <row r="12" spans="1:1">
      <c r="A12" s="21">
        <v>28</v>
      </c>
    </row>
    <row r="13" spans="1:1">
      <c r="A13" s="21">
        <v>29</v>
      </c>
    </row>
    <row r="14" spans="1:1">
      <c r="A14" s="21">
        <v>30</v>
      </c>
    </row>
    <row r="15" spans="1:1">
      <c r="A15" s="21">
        <v>32</v>
      </c>
    </row>
    <row r="16" spans="1:1">
      <c r="A16" s="21">
        <v>33</v>
      </c>
    </row>
    <row r="17" spans="1:1">
      <c r="A17" s="21">
        <v>34</v>
      </c>
    </row>
    <row r="18" spans="1:1">
      <c r="A18" s="21">
        <v>35</v>
      </c>
    </row>
    <row r="19" spans="1:1">
      <c r="A19" s="21">
        <v>38</v>
      </c>
    </row>
    <row r="20" spans="1:1">
      <c r="A20" s="21">
        <v>39</v>
      </c>
    </row>
    <row r="21" spans="1:1">
      <c r="A21" s="21">
        <v>42</v>
      </c>
    </row>
    <row r="22" spans="1:1">
      <c r="A22" s="21">
        <v>43</v>
      </c>
    </row>
    <row r="23" spans="1:1">
      <c r="A23" s="21">
        <v>44</v>
      </c>
    </row>
    <row r="24" spans="1:1">
      <c r="A24" s="21">
        <v>45</v>
      </c>
    </row>
    <row r="25" spans="1:1">
      <c r="A25" s="21">
        <v>46</v>
      </c>
    </row>
    <row r="26" spans="1:1">
      <c r="A26" s="21">
        <v>48</v>
      </c>
    </row>
    <row r="27" spans="1:1">
      <c r="A27" s="21">
        <v>49</v>
      </c>
    </row>
    <row r="28" spans="1:1">
      <c r="A28" s="21">
        <v>50</v>
      </c>
    </row>
    <row r="29" spans="1:1">
      <c r="A29" s="21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2018-02-01T22:05:47Z</dcterms:modified>
</cp:coreProperties>
</file>